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95" yWindow="375" windowWidth="15135" windowHeight="8895"/>
  </bookViews>
  <sheets>
    <sheet name="Cisco Smartnet" sheetId="2" r:id="rId1"/>
    <sheet name="EOL Equipment" sheetId="4" r:id="rId2"/>
    <sheet name="Sheet2" sheetId="5" r:id="rId3"/>
  </sheets>
  <calcPr calcId="125725"/>
</workbook>
</file>

<file path=xl/calcChain.xml><?xml version="1.0" encoding="utf-8"?>
<calcChain xmlns="http://schemas.openxmlformats.org/spreadsheetml/2006/main">
  <c r="L22" i="4"/>
  <c r="J22"/>
  <c r="G22"/>
  <c r="M21"/>
  <c r="K21"/>
  <c r="H21"/>
  <c r="M20"/>
  <c r="K20"/>
  <c r="H20"/>
  <c r="M19"/>
  <c r="K19"/>
  <c r="H19"/>
  <c r="M18"/>
  <c r="K18"/>
  <c r="H18"/>
  <c r="M17"/>
  <c r="K17"/>
  <c r="H17"/>
  <c r="M16"/>
  <c r="K16"/>
  <c r="H16"/>
  <c r="M15"/>
  <c r="K15"/>
  <c r="H15"/>
  <c r="M14"/>
  <c r="K14"/>
  <c r="H14"/>
  <c r="M13"/>
  <c r="K13"/>
  <c r="H13"/>
  <c r="M12"/>
  <c r="K12"/>
  <c r="H12"/>
  <c r="M11"/>
  <c r="K11"/>
  <c r="H11"/>
  <c r="M10"/>
  <c r="K10"/>
  <c r="H10"/>
  <c r="M9"/>
  <c r="K9"/>
  <c r="H9"/>
  <c r="M8"/>
  <c r="K8"/>
  <c r="H8"/>
  <c r="M7"/>
  <c r="K7"/>
  <c r="H7"/>
  <c r="M6"/>
  <c r="K6"/>
  <c r="H6"/>
  <c r="M5"/>
  <c r="K5"/>
  <c r="H5"/>
  <c r="M4"/>
  <c r="M22" s="1"/>
  <c r="K4"/>
  <c r="H4"/>
  <c r="H22" s="1"/>
  <c r="K46" i="2"/>
  <c r="K47"/>
  <c r="K48"/>
  <c r="K45"/>
  <c r="K31"/>
  <c r="K32"/>
  <c r="K33"/>
  <c r="K34"/>
  <c r="K35"/>
  <c r="K36"/>
  <c r="K37"/>
  <c r="K38"/>
  <c r="K39"/>
  <c r="K40"/>
  <c r="K41"/>
  <c r="K42"/>
  <c r="K43"/>
  <c r="K30"/>
  <c r="K25"/>
  <c r="K26"/>
  <c r="K24"/>
  <c r="K13"/>
  <c r="K14"/>
  <c r="K15"/>
  <c r="K16"/>
  <c r="K17"/>
  <c r="K18"/>
  <c r="K19"/>
  <c r="K20"/>
  <c r="K21"/>
  <c r="K12"/>
  <c r="K6"/>
  <c r="K7"/>
  <c r="K8"/>
  <c r="K9"/>
  <c r="K10"/>
  <c r="K5"/>
  <c r="L49"/>
  <c r="J49"/>
  <c r="G49"/>
  <c r="M6"/>
  <c r="M7"/>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K11"/>
  <c r="K22"/>
  <c r="K23"/>
  <c r="K27"/>
  <c r="K28"/>
  <c r="K29"/>
  <c r="K44"/>
  <c r="M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5"/>
  <c r="K22" i="4" l="1"/>
  <c r="M49" i="2"/>
  <c r="K49"/>
  <c r="H49"/>
  <c r="I49" s="1"/>
</calcChain>
</file>

<file path=xl/sharedStrings.xml><?xml version="1.0" encoding="utf-8"?>
<sst xmlns="http://schemas.openxmlformats.org/spreadsheetml/2006/main" count="231" uniqueCount="89">
  <si>
    <t>Cisco</t>
  </si>
  <si>
    <t>WS-C3560G-24TS-TS</t>
  </si>
  <si>
    <t>WS-C3750E-24TD-SV03</t>
  </si>
  <si>
    <t>WS-C2924M-XL-EN</t>
  </si>
  <si>
    <t>WS-C2924C-XL</t>
  </si>
  <si>
    <t>WS-C3750-48PS-S</t>
  </si>
  <si>
    <t>2700 WIRELESS LOC APP</t>
  </si>
  <si>
    <t>1605-R</t>
  </si>
  <si>
    <t>1751-V</t>
  </si>
  <si>
    <t>N7K-C7010</t>
  </si>
  <si>
    <t>N5K-C5020P-BF</t>
  </si>
  <si>
    <t xml:space="preserve"> WS-C3750X-48PF-S</t>
  </si>
  <si>
    <t xml:space="preserve"> WS-C4506</t>
  </si>
  <si>
    <t>4400 Wireless Controller</t>
  </si>
  <si>
    <t>5508 Wireless Controller</t>
  </si>
  <si>
    <t xml:space="preserve"> WS-C2950G-24-EI</t>
  </si>
  <si>
    <t>VPN 3000 CONCENTRATOR</t>
  </si>
  <si>
    <t xml:space="preserve">cisco 3640 </t>
  </si>
  <si>
    <t>AS5300</t>
  </si>
  <si>
    <t>7206VXR</t>
  </si>
  <si>
    <t>WS-6513</t>
  </si>
  <si>
    <t xml:space="preserve">WS-C3560G-24PS-S </t>
  </si>
  <si>
    <t>WS-C2950SX-24</t>
  </si>
  <si>
    <t>WS-C2960-48TC-L</t>
  </si>
  <si>
    <t xml:space="preserve">WS-C2950G-24-EI </t>
  </si>
  <si>
    <t>WS-C2950C-24</t>
  </si>
  <si>
    <t>WS-C2960-24TC-S</t>
  </si>
  <si>
    <t xml:space="preserve"> WS-C2950C-24</t>
  </si>
  <si>
    <t xml:space="preserve"> WS-C3560G-24PS-S </t>
  </si>
  <si>
    <t>WS-C3750G-24TS-S</t>
  </si>
  <si>
    <t>WS-C3550-12T</t>
  </si>
  <si>
    <t>WS-C3560G-48TS-S</t>
  </si>
  <si>
    <t>WS-C2924C-XL-EN</t>
  </si>
  <si>
    <t>C1700-SY-M</t>
  </si>
  <si>
    <t xml:space="preserve"> WS-C2960-48TC-S</t>
  </si>
  <si>
    <t xml:space="preserve"> WS-C2960-24TC-S </t>
  </si>
  <si>
    <t>WS-C3508G-XL-EN</t>
  </si>
  <si>
    <t>WS-C2924C</t>
  </si>
  <si>
    <t>WS-C3560-48PS-S</t>
  </si>
  <si>
    <t>WS-C4510R</t>
  </si>
  <si>
    <t>AIR-WLC4402-50-K9</t>
  </si>
  <si>
    <t xml:space="preserve">WS-C3560G-48PS-S </t>
  </si>
  <si>
    <t xml:space="preserve"> WS-C2924C-XL-EN</t>
  </si>
  <si>
    <t xml:space="preserve">WS-C2924C-XL </t>
  </si>
  <si>
    <t>Make</t>
  </si>
  <si>
    <t xml:space="preserve">Model </t>
  </si>
  <si>
    <t>Qty</t>
  </si>
  <si>
    <t>Start Date</t>
  </si>
  <si>
    <t>End Date</t>
  </si>
  <si>
    <t>To include wic T1 cards</t>
  </si>
  <si>
    <t>To include wic T1 cards &amp;b NM Module</t>
  </si>
  <si>
    <t>Notes</t>
  </si>
  <si>
    <t>Only 6 months of smartnet due to Nexus 5k upgrade at CCH</t>
  </si>
  <si>
    <t>Type</t>
  </si>
  <si>
    <t>24x7x4</t>
  </si>
  <si>
    <t>8x5xNBD</t>
  </si>
  <si>
    <t>AIR-LAP1231G-A-K9</t>
  </si>
  <si>
    <t>CSACSE-1113-K9</t>
  </si>
  <si>
    <t>AIR-BR1310G-A-K9</t>
  </si>
  <si>
    <t>AIR-BR1410A-A-K9</t>
  </si>
  <si>
    <t>AIR-LAP1510AG-A-K9</t>
  </si>
  <si>
    <t>CISCO1841-T1</t>
  </si>
  <si>
    <t>AIR-BR1310G-A-K9-R</t>
  </si>
  <si>
    <t>WS-C2960-24TT-L</t>
  </si>
  <si>
    <t>WS-C2960-48TC-S</t>
  </si>
  <si>
    <t>Unit Cost</t>
  </si>
  <si>
    <t>Extended Cost</t>
  </si>
  <si>
    <t>Internal Notes</t>
  </si>
  <si>
    <t>Must cover GBIC and Additional Modules</t>
  </si>
  <si>
    <t xml:space="preserve">AIR-LAP1142N-A-K9 </t>
  </si>
  <si>
    <t>AIR-BR1410A-A-K9-R</t>
  </si>
  <si>
    <t>WS-C3560G-24TS-E</t>
  </si>
  <si>
    <t>Cisco 3845</t>
  </si>
  <si>
    <t>ASA5505-BUN-AIP5-K9</t>
  </si>
  <si>
    <t>ASA5550-BUN-K9</t>
  </si>
  <si>
    <t>WS-C3750X-48PF-S</t>
  </si>
  <si>
    <t>The following Cisco SmartNet maintenance must be via a registered Cisco VAR and all contract information must be transferred to County information to register with County CCO.</t>
  </si>
  <si>
    <t xml:space="preserve">The following is support on EOL Cisco equipment that can be refurbished exact advanced replacement via 3rd party vendor, but must include warranty. </t>
  </si>
  <si>
    <t>Solid Systems CAD Services, Inc.</t>
  </si>
  <si>
    <t>Arch Technology Solutions LLC #1 SmartNet Support</t>
  </si>
  <si>
    <t>Solid Systems CAD Services, Inc.    SmartNet Support</t>
  </si>
  <si>
    <t>Approved by David Garcia, IT Director of ITD</t>
  </si>
  <si>
    <t>Date:</t>
  </si>
  <si>
    <t>Bid #11-052 Maintenance on Cisco Equipment for the County of El Paso</t>
  </si>
  <si>
    <t>Arch Technology Solutions LLC #2    Arch Support (some 10 months) **DISQUALIFIED**</t>
  </si>
  <si>
    <t>Arch Technology Solutions LLC #1  ArchSupport (10 months quoted) **DISQUALIFIED**</t>
  </si>
  <si>
    <t>Arch Technology Solutions LLC #2   ArchSupport (10 months quoted) **DISQUALIFIED**</t>
  </si>
  <si>
    <t xml:space="preserve">After review of the above three vendor responses on Cisco SmartNet Maintenance, ITD is requesting this portion of the bid be rejected due to lack of funds. Arch Technology Solutions LLC was disqualified on the second quote in providing ArchSupport for 10 months instead of the requested SmartNet Maintenance for 1-year. </t>
  </si>
  <si>
    <t>In review of the above three vendors providing End-of-Life maintenance on Cisco equipment, it is requested the award of Bid 11-052 for EOL equipment be awarded to the lowest responsive vendor, Solid Systems CAD Services, Inc, meeting specifications for $5,715.  Arch Technology Solutions LLC quoted ArchSupport for only 10 months, therefore disqualifies them from the EOL Cisco Equipment.</t>
  </si>
</sst>
</file>

<file path=xl/styles.xml><?xml version="1.0" encoding="utf-8"?>
<styleSheet xmlns="http://schemas.openxmlformats.org/spreadsheetml/2006/main">
  <numFmts count="1">
    <numFmt numFmtId="44" formatCode="_(&quot;$&quot;* #,##0.00_);_(&quot;$&quot;* \(#,##0.00\);_(&quot;$&quot;* &quot;-&quot;??_);_(@_)"/>
  </numFmts>
  <fonts count="11">
    <font>
      <sz val="11"/>
      <color theme="1"/>
      <name val="Calibri"/>
      <family val="2"/>
      <scheme val="minor"/>
    </font>
    <font>
      <b/>
      <sz val="12"/>
      <color theme="0"/>
      <name val="Calibri"/>
      <family val="2"/>
      <scheme val="minor"/>
    </font>
    <font>
      <sz val="12"/>
      <color theme="1"/>
      <name val="Calibri"/>
      <family val="2"/>
      <scheme val="minor"/>
    </font>
    <font>
      <sz val="16"/>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b/>
      <sz val="16"/>
      <color rgb="FFFF0000"/>
      <name val="Calibri"/>
      <family val="2"/>
      <scheme val="minor"/>
    </font>
    <font>
      <b/>
      <sz val="12"/>
      <color rgb="FFFF0000"/>
      <name val="Calibri"/>
      <family val="2"/>
      <scheme val="minor"/>
    </font>
    <font>
      <b/>
      <sz val="16"/>
      <name val="Calibri"/>
      <family val="2"/>
      <scheme val="minor"/>
    </font>
    <font>
      <b/>
      <sz val="18"/>
      <color theme="1"/>
      <name val="Calibri"/>
      <family val="2"/>
      <scheme val="minor"/>
    </font>
  </fonts>
  <fills count="9">
    <fill>
      <patternFill patternType="none"/>
    </fill>
    <fill>
      <patternFill patternType="gray125"/>
    </fill>
    <fill>
      <patternFill patternType="solid">
        <fgColor theme="4" tint="-0.249977111117893"/>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theme="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s>
  <cellStyleXfs count="2">
    <xf numFmtId="0" fontId="0" fillId="0" borderId="0"/>
    <xf numFmtId="44" fontId="4" fillId="0" borderId="0" applyFont="0" applyFill="0" applyBorder="0" applyAlignment="0" applyProtection="0"/>
  </cellStyleXfs>
  <cellXfs count="62">
    <xf numFmtId="0" fontId="0" fillId="0" borderId="0" xfId="0"/>
    <xf numFmtId="0" fontId="2" fillId="0" borderId="0" xfId="0" applyFont="1" applyAlignment="1">
      <alignment horizontal="left" vertical="center"/>
    </xf>
    <xf numFmtId="0" fontId="1" fillId="2" borderId="1" xfId="0" applyFont="1" applyFill="1" applyBorder="1" applyAlignment="1">
      <alignment horizontal="center"/>
    </xf>
    <xf numFmtId="0" fontId="2" fillId="0" borderId="0" xfId="0" applyFont="1"/>
    <xf numFmtId="0" fontId="2" fillId="0" borderId="0" xfId="0" applyFont="1" applyAlignment="1">
      <alignment horizontal="center"/>
    </xf>
    <xf numFmtId="0" fontId="1" fillId="2" borderId="1"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xf numFmtId="0" fontId="2" fillId="0" borderId="2" xfId="0" applyFont="1" applyBorder="1" applyAlignment="1">
      <alignment horizontal="left"/>
    </xf>
    <xf numFmtId="0" fontId="2" fillId="0" borderId="3" xfId="0" applyFont="1" applyBorder="1"/>
    <xf numFmtId="0" fontId="2" fillId="0" borderId="3" xfId="0" applyFont="1" applyBorder="1" applyAlignment="1">
      <alignment horizontal="left"/>
    </xf>
    <xf numFmtId="0" fontId="2" fillId="0" borderId="1" xfId="0" applyFont="1" applyBorder="1"/>
    <xf numFmtId="15" fontId="2" fillId="0" borderId="1" xfId="0" applyNumberFormat="1" applyFont="1" applyBorder="1" applyAlignment="1">
      <alignment horizontal="center"/>
    </xf>
    <xf numFmtId="0" fontId="2" fillId="0" borderId="1" xfId="0" applyFont="1" applyBorder="1" applyAlignment="1">
      <alignment horizontal="left" vertical="center"/>
    </xf>
    <xf numFmtId="0" fontId="2" fillId="0" borderId="1" xfId="0" applyFont="1" applyBorder="1" applyAlignment="1">
      <alignment horizontal="left"/>
    </xf>
    <xf numFmtId="0" fontId="2" fillId="0" borderId="0" xfId="0" applyFont="1" applyAlignment="1">
      <alignment horizontal="center"/>
    </xf>
    <xf numFmtId="0" fontId="1" fillId="2" borderId="3" xfId="0" applyFont="1" applyFill="1" applyBorder="1" applyAlignment="1">
      <alignment horizontal="center" vertical="center"/>
    </xf>
    <xf numFmtId="0" fontId="2" fillId="0" borderId="3" xfId="0" applyFont="1" applyBorder="1" applyAlignment="1">
      <alignment horizontal="center"/>
    </xf>
    <xf numFmtId="0" fontId="2" fillId="0" borderId="3" xfId="0" applyFont="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44" fontId="2" fillId="0" borderId="6" xfId="1" applyFont="1" applyBorder="1" applyAlignment="1">
      <alignment horizontal="center"/>
    </xf>
    <xf numFmtId="44" fontId="2" fillId="0" borderId="7" xfId="1" applyFont="1" applyBorder="1" applyAlignment="1">
      <alignment horizontal="center"/>
    </xf>
    <xf numFmtId="0" fontId="1" fillId="2" borderId="10" xfId="0" applyFont="1" applyFill="1" applyBorder="1" applyAlignment="1">
      <alignment horizontal="center" vertical="center"/>
    </xf>
    <xf numFmtId="44" fontId="2" fillId="0" borderId="10" xfId="1" applyFont="1" applyBorder="1"/>
    <xf numFmtId="44" fontId="5" fillId="0" borderId="8" xfId="1" applyFont="1" applyBorder="1" applyAlignment="1">
      <alignment horizontal="center"/>
    </xf>
    <xf numFmtId="44" fontId="5" fillId="0" borderId="9" xfId="1" applyFont="1" applyBorder="1" applyAlignment="1">
      <alignment horizontal="center"/>
    </xf>
    <xf numFmtId="44" fontId="5" fillId="0" borderId="10" xfId="1" applyFont="1" applyBorder="1" applyAlignment="1">
      <alignment horizontal="center"/>
    </xf>
    <xf numFmtId="44" fontId="5" fillId="0" borderId="8" xfId="0" applyNumberFormat="1" applyFont="1" applyBorder="1" applyAlignment="1">
      <alignment horizontal="center"/>
    </xf>
    <xf numFmtId="44" fontId="5" fillId="0" borderId="9" xfId="0" applyNumberFormat="1" applyFont="1" applyBorder="1" applyAlignment="1">
      <alignment horizontal="center"/>
    </xf>
    <xf numFmtId="0" fontId="5" fillId="0" borderId="10" xfId="0" applyFont="1" applyBorder="1"/>
    <xf numFmtId="44" fontId="2" fillId="6" borderId="7" xfId="1" applyFont="1" applyFill="1" applyBorder="1" applyAlignment="1">
      <alignment horizontal="center"/>
    </xf>
    <xf numFmtId="44" fontId="2" fillId="5" borderId="6" xfId="1" applyFont="1" applyFill="1" applyBorder="1" applyAlignment="1">
      <alignment horizontal="center"/>
    </xf>
    <xf numFmtId="44" fontId="2" fillId="5" borderId="7" xfId="1" applyFont="1" applyFill="1" applyBorder="1" applyAlignment="1">
      <alignment horizontal="center"/>
    </xf>
    <xf numFmtId="44" fontId="5" fillId="5" borderId="8" xfId="0" applyNumberFormat="1" applyFont="1" applyFill="1" applyBorder="1" applyAlignment="1">
      <alignment horizontal="center"/>
    </xf>
    <xf numFmtId="0" fontId="1" fillId="7" borderId="6" xfId="0" applyFont="1" applyFill="1" applyBorder="1" applyAlignment="1">
      <alignment horizontal="center" vertical="center"/>
    </xf>
    <xf numFmtId="0" fontId="1" fillId="7" borderId="7" xfId="0" applyFont="1" applyFill="1" applyBorder="1" applyAlignment="1">
      <alignment horizontal="center" vertical="center"/>
    </xf>
    <xf numFmtId="44" fontId="2" fillId="8" borderId="6" xfId="1" applyFont="1" applyFill="1" applyBorder="1" applyAlignment="1">
      <alignment horizontal="center"/>
    </xf>
    <xf numFmtId="44" fontId="5" fillId="8" borderId="8" xfId="1" applyFont="1" applyFill="1" applyBorder="1" applyAlignment="1">
      <alignment horizontal="center"/>
    </xf>
    <xf numFmtId="44" fontId="2" fillId="8" borderId="7" xfId="1" applyFont="1" applyFill="1" applyBorder="1" applyAlignment="1">
      <alignment horizontal="center"/>
    </xf>
    <xf numFmtId="44" fontId="6" fillId="8" borderId="9" xfId="1" applyFont="1" applyFill="1" applyBorder="1" applyAlignment="1">
      <alignment horizontal="center"/>
    </xf>
    <xf numFmtId="0" fontId="2" fillId="8" borderId="0" xfId="0" applyFont="1" applyFill="1"/>
    <xf numFmtId="44" fontId="8" fillId="5" borderId="9" xfId="0" applyNumberFormat="1" applyFont="1" applyFill="1" applyBorder="1" applyAlignment="1">
      <alignment horizontal="center"/>
    </xf>
    <xf numFmtId="0" fontId="7" fillId="0" borderId="0" xfId="0" applyFont="1" applyAlignment="1">
      <alignment vertical="top" wrapText="1"/>
    </xf>
    <xf numFmtId="0" fontId="7" fillId="0" borderId="11" xfId="0" applyFont="1" applyBorder="1" applyAlignment="1">
      <alignment vertical="top" wrapText="1"/>
    </xf>
    <xf numFmtId="0" fontId="7" fillId="0" borderId="0" xfId="0" applyFont="1" applyAlignment="1">
      <alignment vertical="top" wrapText="1"/>
    </xf>
    <xf numFmtId="0" fontId="10" fillId="0" borderId="0" xfId="0" applyFont="1" applyAlignment="1">
      <alignment horizontal="center" vertical="center"/>
    </xf>
    <xf numFmtId="0" fontId="7" fillId="0" borderId="0" xfId="0" applyFont="1" applyAlignment="1">
      <alignment vertical="top" wrapText="1"/>
    </xf>
    <xf numFmtId="0" fontId="9" fillId="0" borderId="12" xfId="0" applyFont="1" applyBorder="1" applyAlignment="1">
      <alignment vertical="top" wrapText="1"/>
    </xf>
    <xf numFmtId="0" fontId="7" fillId="0" borderId="12" xfId="0" applyFont="1" applyBorder="1" applyAlignment="1">
      <alignment vertical="top" wrapText="1"/>
    </xf>
    <xf numFmtId="0" fontId="3" fillId="0" borderId="0" xfId="0" applyFont="1" applyAlignment="1">
      <alignment horizontal="left"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7" fillId="0" borderId="0" xfId="0" applyFont="1" applyAlignment="1">
      <alignment horizontal="left" vertical="top" wrapText="1"/>
    </xf>
    <xf numFmtId="0" fontId="3" fillId="0" borderId="0" xfId="0" applyFont="1" applyBorder="1" applyAlignment="1">
      <alignment horizontal="left" vertical="center" wrapText="1"/>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57"/>
  <sheetViews>
    <sheetView tabSelected="1" topLeftCell="A7" workbookViewId="0">
      <selection activeCell="J53" sqref="J53"/>
    </sheetView>
  </sheetViews>
  <sheetFormatPr defaultRowHeight="15.75"/>
  <cols>
    <col min="1" max="1" width="9.140625" style="3" customWidth="1"/>
    <col min="2" max="2" width="37.85546875" style="1" customWidth="1"/>
    <col min="3" max="3" width="18.140625" style="4" customWidth="1"/>
    <col min="4" max="5" width="18.42578125" style="4" customWidth="1"/>
    <col min="6" max="6" width="9.140625" style="4"/>
    <col min="7" max="8" width="18.42578125" style="4" customWidth="1"/>
    <col min="9" max="9" width="62" style="3" hidden="1" customWidth="1"/>
    <col min="10" max="10" width="18.42578125" style="3" customWidth="1"/>
    <col min="11" max="11" width="19.7109375" style="3" customWidth="1"/>
    <col min="12" max="13" width="18.42578125" style="3" customWidth="1"/>
    <col min="14" max="16384" width="9.140625" style="3"/>
  </cols>
  <sheetData>
    <row r="1" spans="1:13" ht="35.25" customHeight="1">
      <c r="A1" s="47" t="s">
        <v>83</v>
      </c>
      <c r="B1" s="47"/>
      <c r="C1" s="47"/>
      <c r="D1" s="47"/>
      <c r="E1" s="47"/>
      <c r="F1" s="47"/>
      <c r="G1" s="47"/>
      <c r="H1" s="47"/>
      <c r="I1" s="47"/>
      <c r="J1" s="47"/>
      <c r="K1" s="47"/>
      <c r="L1" s="47"/>
      <c r="M1" s="47"/>
    </row>
    <row r="2" spans="1:13" ht="44.25" customHeight="1" thickBot="1">
      <c r="A2" s="51" t="s">
        <v>76</v>
      </c>
      <c r="B2" s="51"/>
      <c r="C2" s="51"/>
      <c r="D2" s="51"/>
      <c r="E2" s="51"/>
      <c r="F2" s="51"/>
      <c r="G2" s="51"/>
      <c r="H2" s="51"/>
      <c r="I2" s="51"/>
    </row>
    <row r="3" spans="1:13" ht="61.5" customHeight="1">
      <c r="C3" s="16"/>
      <c r="D3" s="16"/>
      <c r="E3" s="16"/>
      <c r="F3" s="16"/>
      <c r="G3" s="52" t="s">
        <v>79</v>
      </c>
      <c r="H3" s="53"/>
      <c r="J3" s="54" t="s">
        <v>84</v>
      </c>
      <c r="K3" s="55"/>
      <c r="L3" s="56" t="s">
        <v>80</v>
      </c>
      <c r="M3" s="57"/>
    </row>
    <row r="4" spans="1:13">
      <c r="A4" s="2" t="s">
        <v>44</v>
      </c>
      <c r="B4" s="5" t="s">
        <v>45</v>
      </c>
      <c r="C4" s="5" t="s">
        <v>47</v>
      </c>
      <c r="D4" s="5" t="s">
        <v>48</v>
      </c>
      <c r="E4" s="5" t="s">
        <v>53</v>
      </c>
      <c r="F4" s="17" t="s">
        <v>46</v>
      </c>
      <c r="G4" s="20" t="s">
        <v>65</v>
      </c>
      <c r="H4" s="21" t="s">
        <v>66</v>
      </c>
      <c r="I4" s="24" t="s">
        <v>67</v>
      </c>
      <c r="J4" s="36" t="s">
        <v>65</v>
      </c>
      <c r="K4" s="37" t="s">
        <v>66</v>
      </c>
      <c r="L4" s="20" t="s">
        <v>65</v>
      </c>
      <c r="M4" s="21" t="s">
        <v>66</v>
      </c>
    </row>
    <row r="5" spans="1:13">
      <c r="A5" s="9" t="s">
        <v>0</v>
      </c>
      <c r="B5" s="14" t="s">
        <v>61</v>
      </c>
      <c r="C5" s="13">
        <v>40848</v>
      </c>
      <c r="D5" s="13">
        <v>41213</v>
      </c>
      <c r="E5" s="13" t="s">
        <v>55</v>
      </c>
      <c r="F5" s="18">
        <v>11</v>
      </c>
      <c r="G5" s="22">
        <v>132.05000000000001</v>
      </c>
      <c r="H5" s="23">
        <f>F5*G5</f>
        <v>1452.5500000000002</v>
      </c>
      <c r="I5" s="25"/>
      <c r="J5" s="38">
        <v>62.55</v>
      </c>
      <c r="K5" s="32">
        <f>F5*J5/12*10</f>
        <v>573.375</v>
      </c>
      <c r="L5" s="22">
        <v>125.1</v>
      </c>
      <c r="M5" s="23">
        <f>F5*L5</f>
        <v>1376.1</v>
      </c>
    </row>
    <row r="6" spans="1:13">
      <c r="A6" s="8" t="s">
        <v>0</v>
      </c>
      <c r="B6" s="14" t="s">
        <v>27</v>
      </c>
      <c r="C6" s="13">
        <v>40848</v>
      </c>
      <c r="D6" s="13">
        <v>41213</v>
      </c>
      <c r="E6" s="13" t="s">
        <v>55</v>
      </c>
      <c r="F6" s="18">
        <v>2</v>
      </c>
      <c r="G6" s="22">
        <v>120.65</v>
      </c>
      <c r="H6" s="23">
        <f t="shared" ref="H6:H48" si="0">F6*G6</f>
        <v>241.3</v>
      </c>
      <c r="I6" s="25"/>
      <c r="J6" s="38">
        <v>57.15</v>
      </c>
      <c r="K6" s="32">
        <f t="shared" ref="K6:K10" si="1">F6*J6/12*10</f>
        <v>95.25</v>
      </c>
      <c r="L6" s="22">
        <v>114.3</v>
      </c>
      <c r="M6" s="23">
        <f t="shared" ref="M6:M48" si="2">F6*L6</f>
        <v>228.6</v>
      </c>
    </row>
    <row r="7" spans="1:13">
      <c r="A7" s="8" t="s">
        <v>0</v>
      </c>
      <c r="B7" s="14" t="s">
        <v>35</v>
      </c>
      <c r="C7" s="13">
        <v>40848</v>
      </c>
      <c r="D7" s="13">
        <v>41213</v>
      </c>
      <c r="E7" s="13" t="s">
        <v>55</v>
      </c>
      <c r="F7" s="18">
        <v>14</v>
      </c>
      <c r="G7" s="22">
        <v>46.55</v>
      </c>
      <c r="H7" s="23">
        <f t="shared" si="0"/>
        <v>651.69999999999993</v>
      </c>
      <c r="I7" s="25"/>
      <c r="J7" s="38">
        <v>22.05</v>
      </c>
      <c r="K7" s="32">
        <f t="shared" si="1"/>
        <v>257.25</v>
      </c>
      <c r="L7" s="22">
        <v>44.1</v>
      </c>
      <c r="M7" s="23">
        <f t="shared" si="2"/>
        <v>617.4</v>
      </c>
    </row>
    <row r="8" spans="1:13">
      <c r="A8" s="10" t="s">
        <v>0</v>
      </c>
      <c r="B8" s="14" t="s">
        <v>34</v>
      </c>
      <c r="C8" s="13">
        <v>40848</v>
      </c>
      <c r="D8" s="13">
        <v>41213</v>
      </c>
      <c r="E8" s="13" t="s">
        <v>55</v>
      </c>
      <c r="F8" s="18">
        <v>1</v>
      </c>
      <c r="G8" s="22">
        <v>68.400000000000006</v>
      </c>
      <c r="H8" s="23">
        <f t="shared" si="0"/>
        <v>68.400000000000006</v>
      </c>
      <c r="I8" s="25"/>
      <c r="J8" s="38">
        <v>32.4</v>
      </c>
      <c r="K8" s="32">
        <f t="shared" si="1"/>
        <v>26.999999999999996</v>
      </c>
      <c r="L8" s="22">
        <v>64.8</v>
      </c>
      <c r="M8" s="23">
        <f t="shared" si="2"/>
        <v>64.8</v>
      </c>
    </row>
    <row r="9" spans="1:13">
      <c r="A9" s="8" t="s">
        <v>0</v>
      </c>
      <c r="B9" s="14" t="s">
        <v>28</v>
      </c>
      <c r="C9" s="13">
        <v>40848</v>
      </c>
      <c r="D9" s="13">
        <v>41213</v>
      </c>
      <c r="E9" s="13" t="s">
        <v>55</v>
      </c>
      <c r="F9" s="18">
        <v>6</v>
      </c>
      <c r="G9" s="22">
        <v>369.55</v>
      </c>
      <c r="H9" s="23">
        <f t="shared" si="0"/>
        <v>2217.3000000000002</v>
      </c>
      <c r="I9" s="25"/>
      <c r="J9" s="38">
        <v>175.05</v>
      </c>
      <c r="K9" s="32">
        <f t="shared" si="1"/>
        <v>875.25000000000023</v>
      </c>
      <c r="L9" s="22">
        <v>350.1</v>
      </c>
      <c r="M9" s="23">
        <f t="shared" si="2"/>
        <v>2100.6000000000004</v>
      </c>
    </row>
    <row r="10" spans="1:13">
      <c r="A10" s="11" t="s">
        <v>0</v>
      </c>
      <c r="B10" s="14" t="s">
        <v>11</v>
      </c>
      <c r="C10" s="13">
        <v>40848</v>
      </c>
      <c r="D10" s="13">
        <v>41213</v>
      </c>
      <c r="E10" s="13" t="s">
        <v>55</v>
      </c>
      <c r="F10" s="18">
        <v>1</v>
      </c>
      <c r="G10" s="22">
        <v>665</v>
      </c>
      <c r="H10" s="23">
        <f t="shared" si="0"/>
        <v>665</v>
      </c>
      <c r="I10" s="25"/>
      <c r="J10" s="38">
        <v>315</v>
      </c>
      <c r="K10" s="32">
        <f t="shared" si="1"/>
        <v>262.5</v>
      </c>
      <c r="L10" s="22">
        <v>630</v>
      </c>
      <c r="M10" s="23">
        <f t="shared" si="2"/>
        <v>630</v>
      </c>
    </row>
    <row r="11" spans="1:13">
      <c r="A11" s="8" t="s">
        <v>0</v>
      </c>
      <c r="B11" s="14" t="s">
        <v>12</v>
      </c>
      <c r="C11" s="13">
        <v>40848</v>
      </c>
      <c r="D11" s="13">
        <v>41213</v>
      </c>
      <c r="E11" s="13" t="s">
        <v>54</v>
      </c>
      <c r="F11" s="18">
        <v>4</v>
      </c>
      <c r="G11" s="22">
        <v>2809.15</v>
      </c>
      <c r="H11" s="23">
        <f t="shared" si="0"/>
        <v>11236.6</v>
      </c>
      <c r="I11" s="25"/>
      <c r="J11" s="38">
        <v>2513.4499999999998</v>
      </c>
      <c r="K11" s="40">
        <f t="shared" ref="K11:K44" si="3">F11*J11</f>
        <v>10053.799999999999</v>
      </c>
      <c r="L11" s="22">
        <v>2950</v>
      </c>
      <c r="M11" s="23">
        <f t="shared" si="2"/>
        <v>11800</v>
      </c>
    </row>
    <row r="12" spans="1:13">
      <c r="A12" s="10" t="s">
        <v>0</v>
      </c>
      <c r="B12" s="14" t="s">
        <v>57</v>
      </c>
      <c r="C12" s="13">
        <v>40848</v>
      </c>
      <c r="D12" s="13">
        <v>41213</v>
      </c>
      <c r="E12" s="13" t="s">
        <v>55</v>
      </c>
      <c r="F12" s="18">
        <v>1</v>
      </c>
      <c r="G12" s="22">
        <v>349.6</v>
      </c>
      <c r="H12" s="23">
        <f t="shared" si="0"/>
        <v>349.6</v>
      </c>
      <c r="I12" s="25"/>
      <c r="J12" s="38">
        <v>165.6</v>
      </c>
      <c r="K12" s="32">
        <f>F12*J12/12*10</f>
        <v>138</v>
      </c>
      <c r="L12" s="22">
        <v>331.2</v>
      </c>
      <c r="M12" s="23">
        <f t="shared" si="2"/>
        <v>331.2</v>
      </c>
    </row>
    <row r="13" spans="1:13">
      <c r="A13" s="10" t="s">
        <v>0</v>
      </c>
      <c r="B13" s="14" t="s">
        <v>56</v>
      </c>
      <c r="C13" s="13">
        <v>40848</v>
      </c>
      <c r="D13" s="13">
        <v>41213</v>
      </c>
      <c r="E13" s="13" t="s">
        <v>55</v>
      </c>
      <c r="F13" s="18">
        <v>16</v>
      </c>
      <c r="G13" s="22">
        <v>70.3</v>
      </c>
      <c r="H13" s="23">
        <f t="shared" si="0"/>
        <v>1124.8</v>
      </c>
      <c r="I13" s="25"/>
      <c r="J13" s="38">
        <v>33.299999999999997</v>
      </c>
      <c r="K13" s="32">
        <f t="shared" ref="K13:K21" si="4">F13*J13/12*10</f>
        <v>444</v>
      </c>
      <c r="L13" s="22">
        <v>66.599999999999994</v>
      </c>
      <c r="M13" s="23">
        <f t="shared" si="2"/>
        <v>1065.5999999999999</v>
      </c>
    </row>
    <row r="14" spans="1:13">
      <c r="A14" s="10" t="s">
        <v>0</v>
      </c>
      <c r="B14" s="14" t="s">
        <v>69</v>
      </c>
      <c r="C14" s="13">
        <v>40848</v>
      </c>
      <c r="D14" s="13">
        <v>41213</v>
      </c>
      <c r="E14" s="13" t="s">
        <v>55</v>
      </c>
      <c r="F14" s="18">
        <v>11</v>
      </c>
      <c r="G14" s="22">
        <v>76</v>
      </c>
      <c r="H14" s="23">
        <f t="shared" si="0"/>
        <v>836</v>
      </c>
      <c r="I14" s="25"/>
      <c r="J14" s="38">
        <v>36</v>
      </c>
      <c r="K14" s="32">
        <f t="shared" si="4"/>
        <v>330</v>
      </c>
      <c r="L14" s="22">
        <v>72</v>
      </c>
      <c r="M14" s="23">
        <f t="shared" si="2"/>
        <v>792</v>
      </c>
    </row>
    <row r="15" spans="1:13">
      <c r="A15" s="10" t="s">
        <v>0</v>
      </c>
      <c r="B15" s="14" t="s">
        <v>62</v>
      </c>
      <c r="C15" s="13">
        <v>40848</v>
      </c>
      <c r="D15" s="13">
        <v>41213</v>
      </c>
      <c r="E15" s="13" t="s">
        <v>55</v>
      </c>
      <c r="F15" s="18">
        <v>2</v>
      </c>
      <c r="G15" s="22">
        <v>98.8</v>
      </c>
      <c r="H15" s="23">
        <f t="shared" si="0"/>
        <v>197.6</v>
      </c>
      <c r="I15" s="25"/>
      <c r="J15" s="38">
        <v>46.8</v>
      </c>
      <c r="K15" s="32">
        <f t="shared" si="4"/>
        <v>78</v>
      </c>
      <c r="L15" s="22">
        <v>93.6</v>
      </c>
      <c r="M15" s="23">
        <f t="shared" si="2"/>
        <v>187.2</v>
      </c>
    </row>
    <row r="16" spans="1:13">
      <c r="A16" s="10" t="s">
        <v>0</v>
      </c>
      <c r="B16" s="14" t="s">
        <v>58</v>
      </c>
      <c r="C16" s="13">
        <v>40848</v>
      </c>
      <c r="D16" s="13">
        <v>41213</v>
      </c>
      <c r="E16" s="13" t="s">
        <v>55</v>
      </c>
      <c r="F16" s="18">
        <v>2</v>
      </c>
      <c r="G16" s="22">
        <v>98.8</v>
      </c>
      <c r="H16" s="23">
        <f t="shared" si="0"/>
        <v>197.6</v>
      </c>
      <c r="I16" s="25"/>
      <c r="J16" s="38">
        <v>46.8</v>
      </c>
      <c r="K16" s="32">
        <f t="shared" si="4"/>
        <v>78</v>
      </c>
      <c r="L16" s="22">
        <v>93.6</v>
      </c>
      <c r="M16" s="23">
        <f t="shared" si="2"/>
        <v>187.2</v>
      </c>
    </row>
    <row r="17" spans="1:13">
      <c r="A17" s="10" t="s">
        <v>0</v>
      </c>
      <c r="B17" s="14" t="s">
        <v>70</v>
      </c>
      <c r="C17" s="13">
        <v>40848</v>
      </c>
      <c r="D17" s="13">
        <v>41213</v>
      </c>
      <c r="E17" s="13" t="s">
        <v>55</v>
      </c>
      <c r="F17" s="18">
        <v>2</v>
      </c>
      <c r="G17" s="22">
        <v>380</v>
      </c>
      <c r="H17" s="23">
        <f t="shared" si="0"/>
        <v>760</v>
      </c>
      <c r="I17" s="25"/>
      <c r="J17" s="38">
        <v>180</v>
      </c>
      <c r="K17" s="32">
        <f t="shared" si="4"/>
        <v>300</v>
      </c>
      <c r="L17" s="22">
        <v>360</v>
      </c>
      <c r="M17" s="23">
        <f t="shared" si="2"/>
        <v>720</v>
      </c>
    </row>
    <row r="18" spans="1:13">
      <c r="A18" s="10" t="s">
        <v>0</v>
      </c>
      <c r="B18" s="14" t="s">
        <v>59</v>
      </c>
      <c r="C18" s="13">
        <v>40848</v>
      </c>
      <c r="D18" s="13">
        <v>41213</v>
      </c>
      <c r="E18" s="13" t="s">
        <v>55</v>
      </c>
      <c r="F18" s="18">
        <v>8</v>
      </c>
      <c r="G18" s="22">
        <v>380</v>
      </c>
      <c r="H18" s="23">
        <f t="shared" si="0"/>
        <v>3040</v>
      </c>
      <c r="I18" s="25"/>
      <c r="J18" s="38">
        <v>180</v>
      </c>
      <c r="K18" s="32">
        <f t="shared" si="4"/>
        <v>1200</v>
      </c>
      <c r="L18" s="22">
        <v>360</v>
      </c>
      <c r="M18" s="23">
        <f t="shared" si="2"/>
        <v>2880</v>
      </c>
    </row>
    <row r="19" spans="1:13">
      <c r="A19" s="10" t="s">
        <v>0</v>
      </c>
      <c r="B19" s="14" t="s">
        <v>60</v>
      </c>
      <c r="C19" s="13">
        <v>40848</v>
      </c>
      <c r="D19" s="13">
        <v>41213</v>
      </c>
      <c r="E19" s="13" t="s">
        <v>55</v>
      </c>
      <c r="F19" s="18">
        <v>32</v>
      </c>
      <c r="G19" s="22">
        <v>349.6</v>
      </c>
      <c r="H19" s="23">
        <f t="shared" si="0"/>
        <v>11187.2</v>
      </c>
      <c r="I19" s="25"/>
      <c r="J19" s="38">
        <v>165.6</v>
      </c>
      <c r="K19" s="32">
        <f t="shared" si="4"/>
        <v>4416</v>
      </c>
      <c r="L19" s="22">
        <v>331.2</v>
      </c>
      <c r="M19" s="23">
        <f t="shared" si="2"/>
        <v>10598.4</v>
      </c>
    </row>
    <row r="20" spans="1:13">
      <c r="A20" s="10" t="s">
        <v>0</v>
      </c>
      <c r="B20" s="14" t="s">
        <v>72</v>
      </c>
      <c r="C20" s="13">
        <v>40848</v>
      </c>
      <c r="D20" s="13">
        <v>41213</v>
      </c>
      <c r="E20" s="13" t="s">
        <v>55</v>
      </c>
      <c r="F20" s="18">
        <v>1</v>
      </c>
      <c r="G20" s="22">
        <v>1433.55</v>
      </c>
      <c r="H20" s="23">
        <f t="shared" si="0"/>
        <v>1433.55</v>
      </c>
      <c r="I20" s="25"/>
      <c r="J20" s="38">
        <v>679.05</v>
      </c>
      <c r="K20" s="32">
        <f t="shared" si="4"/>
        <v>565.875</v>
      </c>
      <c r="L20" s="22">
        <v>1475</v>
      </c>
      <c r="M20" s="23">
        <f t="shared" si="2"/>
        <v>1475</v>
      </c>
    </row>
    <row r="21" spans="1:13">
      <c r="A21" s="8" t="s">
        <v>0</v>
      </c>
      <c r="B21" s="14" t="s">
        <v>13</v>
      </c>
      <c r="C21" s="13">
        <v>40848</v>
      </c>
      <c r="D21" s="13">
        <v>41213</v>
      </c>
      <c r="E21" s="13" t="s">
        <v>55</v>
      </c>
      <c r="F21" s="18">
        <v>3</v>
      </c>
      <c r="G21" s="22">
        <v>1520</v>
      </c>
      <c r="H21" s="23">
        <f t="shared" si="0"/>
        <v>4560</v>
      </c>
      <c r="I21" s="25"/>
      <c r="J21" s="38">
        <v>720</v>
      </c>
      <c r="K21" s="32">
        <f t="shared" si="4"/>
        <v>1800</v>
      </c>
      <c r="L21" s="22">
        <v>1115</v>
      </c>
      <c r="M21" s="23">
        <f t="shared" si="2"/>
        <v>3345</v>
      </c>
    </row>
    <row r="22" spans="1:13">
      <c r="A22" s="8" t="s">
        <v>0</v>
      </c>
      <c r="B22" s="14" t="s">
        <v>14</v>
      </c>
      <c r="C22" s="13">
        <v>40848</v>
      </c>
      <c r="D22" s="13">
        <v>41213</v>
      </c>
      <c r="E22" s="13" t="s">
        <v>54</v>
      </c>
      <c r="F22" s="18">
        <v>2</v>
      </c>
      <c r="G22" s="22">
        <v>1337.6</v>
      </c>
      <c r="H22" s="23">
        <f t="shared" si="0"/>
        <v>2675.2</v>
      </c>
      <c r="I22" s="25"/>
      <c r="J22" s="38">
        <v>1196.8</v>
      </c>
      <c r="K22" s="40">
        <f t="shared" si="3"/>
        <v>2393.6</v>
      </c>
      <c r="L22" s="22">
        <v>2540</v>
      </c>
      <c r="M22" s="23">
        <f t="shared" si="2"/>
        <v>5080</v>
      </c>
    </row>
    <row r="23" spans="1:13">
      <c r="A23" s="8" t="s">
        <v>0</v>
      </c>
      <c r="B23" s="14" t="s">
        <v>19</v>
      </c>
      <c r="C23" s="13">
        <v>40848</v>
      </c>
      <c r="D23" s="13">
        <v>41213</v>
      </c>
      <c r="E23" s="13" t="s">
        <v>54</v>
      </c>
      <c r="F23" s="18">
        <v>2</v>
      </c>
      <c r="G23" s="22">
        <v>5028.3500000000004</v>
      </c>
      <c r="H23" s="23">
        <f t="shared" si="0"/>
        <v>10056.700000000001</v>
      </c>
      <c r="I23" s="25"/>
      <c r="J23" s="38">
        <v>4499.05</v>
      </c>
      <c r="K23" s="40">
        <f t="shared" si="3"/>
        <v>8998.1</v>
      </c>
      <c r="L23" s="22">
        <v>5680</v>
      </c>
      <c r="M23" s="23">
        <f t="shared" si="2"/>
        <v>11360</v>
      </c>
    </row>
    <row r="24" spans="1:13">
      <c r="A24" s="10" t="s">
        <v>0</v>
      </c>
      <c r="B24" s="14" t="s">
        <v>40</v>
      </c>
      <c r="C24" s="13">
        <v>40848</v>
      </c>
      <c r="D24" s="13">
        <v>41213</v>
      </c>
      <c r="E24" s="13" t="s">
        <v>55</v>
      </c>
      <c r="F24" s="18">
        <v>1</v>
      </c>
      <c r="G24" s="22">
        <v>1520</v>
      </c>
      <c r="H24" s="23">
        <f t="shared" si="0"/>
        <v>1520</v>
      </c>
      <c r="I24" s="25"/>
      <c r="J24" s="38">
        <v>720</v>
      </c>
      <c r="K24" s="32">
        <f>F24*J24/12*10</f>
        <v>600</v>
      </c>
      <c r="L24" s="22">
        <v>1440</v>
      </c>
      <c r="M24" s="23">
        <f t="shared" si="2"/>
        <v>1440</v>
      </c>
    </row>
    <row r="25" spans="1:13">
      <c r="A25" s="8" t="s">
        <v>0</v>
      </c>
      <c r="B25" s="14" t="s">
        <v>73</v>
      </c>
      <c r="C25" s="13">
        <v>40848</v>
      </c>
      <c r="D25" s="13">
        <v>41213</v>
      </c>
      <c r="E25" s="13" t="s">
        <v>54</v>
      </c>
      <c r="F25" s="18">
        <v>1</v>
      </c>
      <c r="G25" s="22">
        <v>95</v>
      </c>
      <c r="H25" s="23">
        <f t="shared" si="0"/>
        <v>95</v>
      </c>
      <c r="I25" s="25"/>
      <c r="J25" s="38">
        <v>45</v>
      </c>
      <c r="K25" s="32">
        <f t="shared" ref="K25:K26" si="5">F25*J25/12*10</f>
        <v>37.5</v>
      </c>
      <c r="L25" s="22">
        <v>213</v>
      </c>
      <c r="M25" s="23">
        <f t="shared" si="2"/>
        <v>213</v>
      </c>
    </row>
    <row r="26" spans="1:13">
      <c r="A26" s="8" t="s">
        <v>0</v>
      </c>
      <c r="B26" s="14" t="s">
        <v>74</v>
      </c>
      <c r="C26" s="13">
        <v>40848</v>
      </c>
      <c r="D26" s="13">
        <v>41213</v>
      </c>
      <c r="E26" s="13" t="s">
        <v>54</v>
      </c>
      <c r="F26" s="18">
        <v>4</v>
      </c>
      <c r="G26" s="22">
        <v>3191.05</v>
      </c>
      <c r="H26" s="23">
        <f t="shared" si="0"/>
        <v>12764.2</v>
      </c>
      <c r="I26" s="25"/>
      <c r="J26" s="38">
        <v>1511.55</v>
      </c>
      <c r="K26" s="32">
        <f t="shared" si="5"/>
        <v>5038.5</v>
      </c>
      <c r="L26" s="22">
        <v>3023.1</v>
      </c>
      <c r="M26" s="23">
        <f t="shared" si="2"/>
        <v>12092.4</v>
      </c>
    </row>
    <row r="27" spans="1:13">
      <c r="A27" s="11" t="s">
        <v>0</v>
      </c>
      <c r="B27" s="14" t="s">
        <v>10</v>
      </c>
      <c r="C27" s="13">
        <v>40848</v>
      </c>
      <c r="D27" s="13">
        <v>41213</v>
      </c>
      <c r="E27" s="13" t="s">
        <v>54</v>
      </c>
      <c r="F27" s="18">
        <v>2</v>
      </c>
      <c r="G27" s="22">
        <v>5350.4</v>
      </c>
      <c r="H27" s="23">
        <f t="shared" si="0"/>
        <v>10700.8</v>
      </c>
      <c r="I27" s="25"/>
      <c r="J27" s="38">
        <v>4787.2</v>
      </c>
      <c r="K27" s="40">
        <f t="shared" si="3"/>
        <v>9574.4</v>
      </c>
      <c r="L27" s="22">
        <v>4800</v>
      </c>
      <c r="M27" s="23">
        <f t="shared" si="2"/>
        <v>9600</v>
      </c>
    </row>
    <row r="28" spans="1:13">
      <c r="A28" s="11" t="s">
        <v>0</v>
      </c>
      <c r="B28" s="14" t="s">
        <v>9</v>
      </c>
      <c r="C28" s="13">
        <v>40848</v>
      </c>
      <c r="D28" s="13">
        <v>41213</v>
      </c>
      <c r="E28" s="13" t="s">
        <v>54</v>
      </c>
      <c r="F28" s="18">
        <v>1</v>
      </c>
      <c r="G28" s="22">
        <v>13917.5</v>
      </c>
      <c r="H28" s="23">
        <f t="shared" si="0"/>
        <v>13917.5</v>
      </c>
      <c r="I28" s="25"/>
      <c r="J28" s="38">
        <v>12452.5</v>
      </c>
      <c r="K28" s="40">
        <f t="shared" si="3"/>
        <v>12452.5</v>
      </c>
      <c r="L28" s="22">
        <v>13185</v>
      </c>
      <c r="M28" s="23">
        <f t="shared" si="2"/>
        <v>13185</v>
      </c>
    </row>
    <row r="29" spans="1:13">
      <c r="A29" s="8" t="s">
        <v>0</v>
      </c>
      <c r="B29" s="14" t="s">
        <v>20</v>
      </c>
      <c r="C29" s="13">
        <v>40848</v>
      </c>
      <c r="D29" s="13">
        <v>41060</v>
      </c>
      <c r="E29" s="13" t="s">
        <v>54</v>
      </c>
      <c r="F29" s="18">
        <v>2</v>
      </c>
      <c r="G29" s="22">
        <v>15561</v>
      </c>
      <c r="H29" s="23">
        <f t="shared" si="0"/>
        <v>31122</v>
      </c>
      <c r="I29" s="25" t="s">
        <v>52</v>
      </c>
      <c r="J29" s="38">
        <v>13923</v>
      </c>
      <c r="K29" s="40">
        <f t="shared" si="3"/>
        <v>27846</v>
      </c>
      <c r="L29" s="22">
        <v>16900</v>
      </c>
      <c r="M29" s="23">
        <f t="shared" si="2"/>
        <v>33800</v>
      </c>
    </row>
    <row r="30" spans="1:13">
      <c r="A30" s="8" t="s">
        <v>0</v>
      </c>
      <c r="B30" s="14" t="s">
        <v>26</v>
      </c>
      <c r="C30" s="13">
        <v>40848</v>
      </c>
      <c r="D30" s="13">
        <v>41213</v>
      </c>
      <c r="E30" s="13" t="s">
        <v>55</v>
      </c>
      <c r="F30" s="18">
        <v>12</v>
      </c>
      <c r="G30" s="22">
        <v>46.55</v>
      </c>
      <c r="H30" s="23">
        <f t="shared" si="0"/>
        <v>558.59999999999991</v>
      </c>
      <c r="I30" s="25"/>
      <c r="J30" s="38">
        <v>22.05</v>
      </c>
      <c r="K30" s="32">
        <f>F30*J30/12*10</f>
        <v>220.5</v>
      </c>
      <c r="L30" s="22">
        <v>44.1</v>
      </c>
      <c r="M30" s="23">
        <f t="shared" si="2"/>
        <v>529.20000000000005</v>
      </c>
    </row>
    <row r="31" spans="1:13">
      <c r="A31" s="11" t="s">
        <v>0</v>
      </c>
      <c r="B31" s="14" t="s">
        <v>64</v>
      </c>
      <c r="C31" s="13">
        <v>40848</v>
      </c>
      <c r="D31" s="13">
        <v>41213</v>
      </c>
      <c r="E31" s="13" t="s">
        <v>55</v>
      </c>
      <c r="F31" s="18">
        <v>11</v>
      </c>
      <c r="G31" s="22">
        <v>68.400000000000006</v>
      </c>
      <c r="H31" s="23">
        <f t="shared" si="0"/>
        <v>752.40000000000009</v>
      </c>
      <c r="I31" s="25"/>
      <c r="J31" s="38">
        <v>32.4</v>
      </c>
      <c r="K31" s="32">
        <f t="shared" ref="K31:K43" si="6">F31*J31/12*10</f>
        <v>297</v>
      </c>
      <c r="L31" s="22">
        <v>64.8</v>
      </c>
      <c r="M31" s="23">
        <f t="shared" si="2"/>
        <v>712.8</v>
      </c>
    </row>
    <row r="32" spans="1:13">
      <c r="A32" s="11" t="s">
        <v>0</v>
      </c>
      <c r="B32" s="14" t="s">
        <v>63</v>
      </c>
      <c r="C32" s="13">
        <v>40848</v>
      </c>
      <c r="D32" s="13">
        <v>41213</v>
      </c>
      <c r="E32" s="13" t="s">
        <v>55</v>
      </c>
      <c r="F32" s="18">
        <v>1</v>
      </c>
      <c r="G32" s="22">
        <v>71.25</v>
      </c>
      <c r="H32" s="23">
        <f t="shared" si="0"/>
        <v>71.25</v>
      </c>
      <c r="I32" s="25"/>
      <c r="J32" s="38">
        <v>33.75</v>
      </c>
      <c r="K32" s="32">
        <f t="shared" si="6"/>
        <v>28.125</v>
      </c>
      <c r="L32" s="22">
        <v>67.5</v>
      </c>
      <c r="M32" s="23">
        <f t="shared" si="2"/>
        <v>67.5</v>
      </c>
    </row>
    <row r="33" spans="1:13">
      <c r="A33" s="11" t="s">
        <v>0</v>
      </c>
      <c r="B33" s="14" t="s">
        <v>23</v>
      </c>
      <c r="C33" s="13">
        <v>40848</v>
      </c>
      <c r="D33" s="13">
        <v>41213</v>
      </c>
      <c r="E33" s="13" t="s">
        <v>55</v>
      </c>
      <c r="F33" s="18">
        <v>1</v>
      </c>
      <c r="G33" s="22">
        <v>160.55000000000001</v>
      </c>
      <c r="H33" s="23">
        <f t="shared" si="0"/>
        <v>160.55000000000001</v>
      </c>
      <c r="I33" s="25"/>
      <c r="J33" s="38">
        <v>76.05</v>
      </c>
      <c r="K33" s="32">
        <f t="shared" si="6"/>
        <v>63.374999999999993</v>
      </c>
      <c r="L33" s="22">
        <v>152.1</v>
      </c>
      <c r="M33" s="23">
        <f t="shared" si="2"/>
        <v>152.1</v>
      </c>
    </row>
    <row r="34" spans="1:13">
      <c r="A34" s="8" t="s">
        <v>0</v>
      </c>
      <c r="B34" s="14" t="s">
        <v>38</v>
      </c>
      <c r="C34" s="13">
        <v>40848</v>
      </c>
      <c r="D34" s="13">
        <v>41213</v>
      </c>
      <c r="E34" s="13" t="s">
        <v>55</v>
      </c>
      <c r="F34" s="18">
        <v>2</v>
      </c>
      <c r="G34" s="22">
        <v>398.05</v>
      </c>
      <c r="H34" s="23">
        <f t="shared" si="0"/>
        <v>796.1</v>
      </c>
      <c r="I34" s="25"/>
      <c r="J34" s="38">
        <v>188.55</v>
      </c>
      <c r="K34" s="32">
        <f t="shared" si="6"/>
        <v>314.25</v>
      </c>
      <c r="L34" s="22">
        <v>377.1</v>
      </c>
      <c r="M34" s="23">
        <f t="shared" si="2"/>
        <v>754.2</v>
      </c>
    </row>
    <row r="35" spans="1:13">
      <c r="A35" s="8" t="s">
        <v>0</v>
      </c>
      <c r="B35" s="14" t="s">
        <v>21</v>
      </c>
      <c r="C35" s="13">
        <v>40848</v>
      </c>
      <c r="D35" s="13">
        <v>41213</v>
      </c>
      <c r="E35" s="13" t="s">
        <v>55</v>
      </c>
      <c r="F35" s="18">
        <v>36</v>
      </c>
      <c r="G35" s="22">
        <v>369.55</v>
      </c>
      <c r="H35" s="23">
        <f t="shared" si="0"/>
        <v>13303.800000000001</v>
      </c>
      <c r="I35" s="25"/>
      <c r="J35" s="38">
        <v>175.05</v>
      </c>
      <c r="K35" s="32">
        <f t="shared" si="6"/>
        <v>5251.5</v>
      </c>
      <c r="L35" s="22">
        <v>350.1</v>
      </c>
      <c r="M35" s="23">
        <f t="shared" si="2"/>
        <v>12603.6</v>
      </c>
    </row>
    <row r="36" spans="1:13">
      <c r="A36" s="9" t="s">
        <v>0</v>
      </c>
      <c r="B36" s="14" t="s">
        <v>71</v>
      </c>
      <c r="C36" s="13">
        <v>40848</v>
      </c>
      <c r="D36" s="13">
        <v>41213</v>
      </c>
      <c r="E36" s="13" t="s">
        <v>55</v>
      </c>
      <c r="F36" s="18">
        <v>2</v>
      </c>
      <c r="G36" s="22">
        <v>547.20000000000005</v>
      </c>
      <c r="H36" s="23">
        <f t="shared" si="0"/>
        <v>1094.4000000000001</v>
      </c>
      <c r="I36" s="25"/>
      <c r="J36" s="38">
        <v>259.2</v>
      </c>
      <c r="K36" s="32">
        <f t="shared" si="6"/>
        <v>431.99999999999994</v>
      </c>
      <c r="L36" s="22">
        <v>518.4</v>
      </c>
      <c r="M36" s="23">
        <f t="shared" si="2"/>
        <v>1036.8</v>
      </c>
    </row>
    <row r="37" spans="1:13">
      <c r="A37" s="9" t="s">
        <v>0</v>
      </c>
      <c r="B37" s="14" t="s">
        <v>1</v>
      </c>
      <c r="C37" s="13">
        <v>40848</v>
      </c>
      <c r="D37" s="13">
        <v>41213</v>
      </c>
      <c r="E37" s="13" t="s">
        <v>55</v>
      </c>
      <c r="F37" s="18">
        <v>4</v>
      </c>
      <c r="G37" s="22">
        <v>317.3</v>
      </c>
      <c r="H37" s="23">
        <f t="shared" si="0"/>
        <v>1269.2</v>
      </c>
      <c r="I37" s="25"/>
      <c r="J37" s="38">
        <v>150.30000000000001</v>
      </c>
      <c r="K37" s="32">
        <f t="shared" si="6"/>
        <v>501</v>
      </c>
      <c r="L37" s="22">
        <v>200</v>
      </c>
      <c r="M37" s="23">
        <f t="shared" si="2"/>
        <v>800</v>
      </c>
    </row>
    <row r="38" spans="1:13">
      <c r="A38" s="8" t="s">
        <v>0</v>
      </c>
      <c r="B38" s="14" t="s">
        <v>41</v>
      </c>
      <c r="C38" s="13">
        <v>40848</v>
      </c>
      <c r="D38" s="13">
        <v>41213</v>
      </c>
      <c r="E38" s="13" t="s">
        <v>55</v>
      </c>
      <c r="F38" s="18">
        <v>4</v>
      </c>
      <c r="G38" s="22">
        <v>582.35</v>
      </c>
      <c r="H38" s="23">
        <f t="shared" si="0"/>
        <v>2329.4</v>
      </c>
      <c r="I38" s="25"/>
      <c r="J38" s="38">
        <v>275.85000000000002</v>
      </c>
      <c r="K38" s="32">
        <f t="shared" si="6"/>
        <v>919.5</v>
      </c>
      <c r="L38" s="22">
        <v>551.70000000000005</v>
      </c>
      <c r="M38" s="23">
        <f t="shared" si="2"/>
        <v>2206.8000000000002</v>
      </c>
    </row>
    <row r="39" spans="1:13">
      <c r="A39" s="8" t="s">
        <v>0</v>
      </c>
      <c r="B39" s="14" t="s">
        <v>31</v>
      </c>
      <c r="C39" s="13">
        <v>40848</v>
      </c>
      <c r="D39" s="13">
        <v>41213</v>
      </c>
      <c r="E39" s="13" t="s">
        <v>55</v>
      </c>
      <c r="F39" s="18">
        <v>13</v>
      </c>
      <c r="G39" s="22">
        <v>316.35000000000002</v>
      </c>
      <c r="H39" s="23">
        <f t="shared" si="0"/>
        <v>4112.55</v>
      </c>
      <c r="I39" s="25"/>
      <c r="J39" s="38">
        <v>149.85</v>
      </c>
      <c r="K39" s="32">
        <f t="shared" si="6"/>
        <v>1623.375</v>
      </c>
      <c r="L39" s="22">
        <v>464.4</v>
      </c>
      <c r="M39" s="23">
        <f t="shared" si="2"/>
        <v>6037.2</v>
      </c>
    </row>
    <row r="40" spans="1:13">
      <c r="A40" s="8" t="s">
        <v>0</v>
      </c>
      <c r="B40" s="14" t="s">
        <v>5</v>
      </c>
      <c r="C40" s="13">
        <v>40848</v>
      </c>
      <c r="D40" s="13">
        <v>41213</v>
      </c>
      <c r="E40" s="13" t="s">
        <v>55</v>
      </c>
      <c r="F40" s="18">
        <v>6</v>
      </c>
      <c r="G40" s="22">
        <v>478.8</v>
      </c>
      <c r="H40" s="23">
        <f t="shared" si="0"/>
        <v>2872.8</v>
      </c>
      <c r="I40" s="25"/>
      <c r="J40" s="38">
        <v>226.8</v>
      </c>
      <c r="K40" s="32">
        <f t="shared" si="6"/>
        <v>1134.0000000000002</v>
      </c>
      <c r="L40" s="22">
        <v>453.6</v>
      </c>
      <c r="M40" s="23">
        <f t="shared" si="2"/>
        <v>2721.6000000000004</v>
      </c>
    </row>
    <row r="41" spans="1:13">
      <c r="A41" s="8" t="s">
        <v>0</v>
      </c>
      <c r="B41" s="14" t="s">
        <v>2</v>
      </c>
      <c r="C41" s="13">
        <v>40848</v>
      </c>
      <c r="D41" s="13">
        <v>41213</v>
      </c>
      <c r="E41" s="13" t="s">
        <v>54</v>
      </c>
      <c r="F41" s="18">
        <v>2</v>
      </c>
      <c r="G41" s="22">
        <v>1155.2</v>
      </c>
      <c r="H41" s="23">
        <f t="shared" si="0"/>
        <v>2310.4</v>
      </c>
      <c r="I41" s="25"/>
      <c r="J41" s="38">
        <v>547.20000000000005</v>
      </c>
      <c r="K41" s="32">
        <f t="shared" si="6"/>
        <v>912</v>
      </c>
      <c r="L41" s="22">
        <v>1440</v>
      </c>
      <c r="M41" s="23">
        <f t="shared" si="2"/>
        <v>2880</v>
      </c>
    </row>
    <row r="42" spans="1:13">
      <c r="A42" s="8" t="s">
        <v>0</v>
      </c>
      <c r="B42" s="14" t="s">
        <v>29</v>
      </c>
      <c r="C42" s="13">
        <v>40848</v>
      </c>
      <c r="D42" s="13">
        <v>41213</v>
      </c>
      <c r="E42" s="13" t="s">
        <v>54</v>
      </c>
      <c r="F42" s="18">
        <v>2</v>
      </c>
      <c r="G42" s="22">
        <v>893.95</v>
      </c>
      <c r="H42" s="23">
        <f t="shared" si="0"/>
        <v>1787.9</v>
      </c>
      <c r="I42" s="25"/>
      <c r="J42" s="38">
        <v>423.45</v>
      </c>
      <c r="K42" s="32">
        <f t="shared" si="6"/>
        <v>705.75</v>
      </c>
      <c r="L42" s="22">
        <v>846.9</v>
      </c>
      <c r="M42" s="23">
        <f t="shared" si="2"/>
        <v>1693.8</v>
      </c>
    </row>
    <row r="43" spans="1:13">
      <c r="A43" s="8" t="s">
        <v>0</v>
      </c>
      <c r="B43" s="14" t="s">
        <v>75</v>
      </c>
      <c r="C43" s="13">
        <v>40848</v>
      </c>
      <c r="D43" s="13">
        <v>41213</v>
      </c>
      <c r="E43" s="13" t="s">
        <v>54</v>
      </c>
      <c r="F43" s="18">
        <v>1</v>
      </c>
      <c r="G43" s="22">
        <v>1064</v>
      </c>
      <c r="H43" s="23">
        <f t="shared" si="0"/>
        <v>1064</v>
      </c>
      <c r="I43" s="25"/>
      <c r="J43" s="38">
        <v>504</v>
      </c>
      <c r="K43" s="32">
        <f t="shared" si="6"/>
        <v>420</v>
      </c>
      <c r="L43" s="22">
        <v>630</v>
      </c>
      <c r="M43" s="23">
        <f t="shared" si="2"/>
        <v>630</v>
      </c>
    </row>
    <row r="44" spans="1:13">
      <c r="A44" s="10" t="s">
        <v>0</v>
      </c>
      <c r="B44" s="14" t="s">
        <v>39</v>
      </c>
      <c r="C44" s="13">
        <v>40848</v>
      </c>
      <c r="D44" s="13">
        <v>41213</v>
      </c>
      <c r="E44" s="13" t="s">
        <v>54</v>
      </c>
      <c r="F44" s="18">
        <v>1</v>
      </c>
      <c r="G44" s="22">
        <v>7772.9</v>
      </c>
      <c r="H44" s="23">
        <f t="shared" si="0"/>
        <v>7772.9</v>
      </c>
      <c r="I44" s="25"/>
      <c r="J44" s="38">
        <v>6954.7</v>
      </c>
      <c r="K44" s="40">
        <f t="shared" si="3"/>
        <v>6954.7</v>
      </c>
      <c r="L44" s="22">
        <v>7363.8</v>
      </c>
      <c r="M44" s="23">
        <f t="shared" si="2"/>
        <v>7363.8</v>
      </c>
    </row>
    <row r="45" spans="1:13">
      <c r="A45" s="12" t="s">
        <v>0</v>
      </c>
      <c r="B45" s="14" t="s">
        <v>25</v>
      </c>
      <c r="C45" s="13">
        <v>40848</v>
      </c>
      <c r="D45" s="13">
        <v>41213</v>
      </c>
      <c r="E45" s="13" t="s">
        <v>55</v>
      </c>
      <c r="F45" s="18">
        <v>35</v>
      </c>
      <c r="G45" s="22">
        <v>120.65</v>
      </c>
      <c r="H45" s="23">
        <f t="shared" si="0"/>
        <v>4222.75</v>
      </c>
      <c r="I45" s="25"/>
      <c r="J45" s="38">
        <v>57.15</v>
      </c>
      <c r="K45" s="32">
        <f>F45*J45/12*10</f>
        <v>1666.875</v>
      </c>
      <c r="L45" s="22">
        <v>114.3</v>
      </c>
      <c r="M45" s="23">
        <f t="shared" si="2"/>
        <v>4000.5</v>
      </c>
    </row>
    <row r="46" spans="1:13">
      <c r="A46" s="8" t="s">
        <v>0</v>
      </c>
      <c r="B46" s="14" t="s">
        <v>22</v>
      </c>
      <c r="C46" s="13">
        <v>40848</v>
      </c>
      <c r="D46" s="13">
        <v>41213</v>
      </c>
      <c r="E46" s="13" t="s">
        <v>55</v>
      </c>
      <c r="F46" s="18">
        <v>10</v>
      </c>
      <c r="G46" s="22">
        <v>98.8</v>
      </c>
      <c r="H46" s="23">
        <f t="shared" si="0"/>
        <v>988</v>
      </c>
      <c r="I46" s="25"/>
      <c r="J46" s="38">
        <v>46.8</v>
      </c>
      <c r="K46" s="32">
        <f t="shared" ref="K46:K48" si="7">F46*J46/12*10</f>
        <v>390</v>
      </c>
      <c r="L46" s="22">
        <v>93.6</v>
      </c>
      <c r="M46" s="23">
        <f t="shared" si="2"/>
        <v>936</v>
      </c>
    </row>
    <row r="47" spans="1:13">
      <c r="A47" s="12" t="s">
        <v>0</v>
      </c>
      <c r="B47" s="14" t="s">
        <v>24</v>
      </c>
      <c r="C47" s="13">
        <v>40848</v>
      </c>
      <c r="D47" s="13">
        <v>41213</v>
      </c>
      <c r="E47" s="13" t="s">
        <v>55</v>
      </c>
      <c r="F47" s="18">
        <v>33</v>
      </c>
      <c r="G47" s="22">
        <v>179.55</v>
      </c>
      <c r="H47" s="23">
        <f t="shared" si="0"/>
        <v>5925.1500000000005</v>
      </c>
      <c r="I47" s="25"/>
      <c r="J47" s="38">
        <v>85.05</v>
      </c>
      <c r="K47" s="32">
        <f t="shared" si="7"/>
        <v>2338.875</v>
      </c>
      <c r="L47" s="22">
        <v>28.43</v>
      </c>
      <c r="M47" s="23">
        <f t="shared" si="2"/>
        <v>938.18999999999994</v>
      </c>
    </row>
    <row r="48" spans="1:13">
      <c r="A48" s="15" t="s">
        <v>0</v>
      </c>
      <c r="B48" s="14" t="s">
        <v>6</v>
      </c>
      <c r="C48" s="13">
        <v>40848</v>
      </c>
      <c r="D48" s="13">
        <v>41213</v>
      </c>
      <c r="E48" s="13" t="s">
        <v>55</v>
      </c>
      <c r="F48" s="19">
        <v>1</v>
      </c>
      <c r="G48" s="22">
        <v>1425</v>
      </c>
      <c r="H48" s="23">
        <f t="shared" si="0"/>
        <v>1425</v>
      </c>
      <c r="I48" s="25"/>
      <c r="J48" s="38">
        <v>675</v>
      </c>
      <c r="K48" s="32">
        <f t="shared" si="7"/>
        <v>562.5</v>
      </c>
      <c r="L48" s="22">
        <v>1240</v>
      </c>
      <c r="M48" s="23">
        <f t="shared" si="2"/>
        <v>1240</v>
      </c>
    </row>
    <row r="49" spans="1:13" ht="16.5" thickBot="1">
      <c r="G49" s="26">
        <f>SUM(G5:G48)</f>
        <v>71035.3</v>
      </c>
      <c r="H49" s="27">
        <f>SUM(H5:H48)</f>
        <v>175887.74999999994</v>
      </c>
      <c r="I49" s="28">
        <f t="shared" ref="I49" si="8">SUM(H49)</f>
        <v>175887.74999999994</v>
      </c>
      <c r="J49" s="39">
        <f t="shared" ref="J49:M49" si="9">SUM(J5:J48)</f>
        <v>55449.100000000013</v>
      </c>
      <c r="K49" s="41">
        <f t="shared" si="9"/>
        <v>113170.22499999999</v>
      </c>
      <c r="L49" s="26">
        <f t="shared" si="9"/>
        <v>71358.53</v>
      </c>
      <c r="M49" s="27">
        <f t="shared" si="9"/>
        <v>172473.58999999997</v>
      </c>
    </row>
    <row r="50" spans="1:13" ht="15.75" customHeight="1">
      <c r="B50" s="3"/>
      <c r="C50" s="3"/>
      <c r="D50" s="3"/>
      <c r="E50" s="3"/>
      <c r="F50" s="3"/>
      <c r="G50" s="3"/>
      <c r="H50" s="3"/>
    </row>
    <row r="51" spans="1:13">
      <c r="C51" s="16"/>
      <c r="D51" s="16"/>
      <c r="E51" s="16"/>
      <c r="F51" s="16"/>
      <c r="G51" s="16"/>
      <c r="H51" s="16"/>
      <c r="K51" s="42"/>
    </row>
    <row r="52" spans="1:13" ht="64.5" customHeight="1">
      <c r="A52" s="48" t="s">
        <v>87</v>
      </c>
      <c r="B52" s="48"/>
      <c r="C52" s="48"/>
      <c r="D52" s="48"/>
      <c r="E52" s="48"/>
      <c r="F52" s="48"/>
      <c r="G52" s="48"/>
      <c r="H52" s="48"/>
      <c r="I52" s="48"/>
      <c r="J52" s="48"/>
      <c r="K52" s="48"/>
      <c r="L52" s="48"/>
    </row>
    <row r="53" spans="1:13" ht="32.25" customHeight="1">
      <c r="A53" s="44"/>
      <c r="B53" s="44"/>
      <c r="C53" s="44"/>
      <c r="D53" s="44"/>
      <c r="E53" s="44"/>
      <c r="F53" s="44"/>
      <c r="G53" s="44"/>
      <c r="H53" s="44"/>
      <c r="I53" s="44"/>
      <c r="J53" s="44"/>
      <c r="K53" s="44"/>
      <c r="L53" s="44"/>
    </row>
    <row r="54" spans="1:13" ht="32.25" customHeight="1" thickBot="1">
      <c r="A54" s="45"/>
      <c r="B54" s="45"/>
      <c r="C54" s="45"/>
      <c r="D54" s="44"/>
      <c r="E54" s="44"/>
      <c r="F54" s="45"/>
      <c r="G54" s="45"/>
      <c r="H54" s="45"/>
      <c r="I54" s="44"/>
      <c r="J54" s="44"/>
      <c r="K54" s="44"/>
      <c r="L54" s="44"/>
    </row>
    <row r="55" spans="1:13" ht="20.25" customHeight="1">
      <c r="A55" s="49" t="s">
        <v>81</v>
      </c>
      <c r="B55" s="50"/>
      <c r="C55" s="50"/>
      <c r="D55" s="44"/>
      <c r="E55" s="44"/>
      <c r="F55" s="49" t="s">
        <v>82</v>
      </c>
      <c r="G55" s="49"/>
      <c r="H55" s="49"/>
      <c r="I55" s="44"/>
      <c r="J55" s="44"/>
      <c r="K55" s="44"/>
      <c r="L55" s="44"/>
    </row>
    <row r="56" spans="1:13">
      <c r="C56" s="16"/>
      <c r="D56" s="16"/>
      <c r="E56" s="16"/>
      <c r="F56" s="16"/>
      <c r="G56" s="16"/>
      <c r="H56" s="16"/>
      <c r="K56" s="42"/>
    </row>
    <row r="57" spans="1:13">
      <c r="C57" s="16"/>
      <c r="D57" s="16"/>
      <c r="E57" s="16"/>
      <c r="F57" s="16"/>
      <c r="G57" s="16"/>
      <c r="H57" s="16"/>
      <c r="K57" s="42"/>
    </row>
  </sheetData>
  <sortState ref="A2:C127">
    <sortCondition ref="B2:B127"/>
  </sortState>
  <mergeCells count="8">
    <mergeCell ref="A1:M1"/>
    <mergeCell ref="A52:L52"/>
    <mergeCell ref="A55:C55"/>
    <mergeCell ref="F55:H55"/>
    <mergeCell ref="A2:I2"/>
    <mergeCell ref="G3:H3"/>
    <mergeCell ref="J3:K3"/>
    <mergeCell ref="L3:M3"/>
  </mergeCells>
  <pageMargins left="0.7" right="0.7" top="0.5" bottom="0.5" header="0.3" footer="0.3"/>
  <pageSetup scale="51" orientation="landscape" r:id="rId1"/>
</worksheet>
</file>

<file path=xl/worksheets/sheet2.xml><?xml version="1.0" encoding="utf-8"?>
<worksheet xmlns="http://schemas.openxmlformats.org/spreadsheetml/2006/main" xmlns:r="http://schemas.openxmlformats.org/officeDocument/2006/relationships">
  <dimension ref="A1:M39"/>
  <sheetViews>
    <sheetView workbookViewId="0">
      <selection activeCell="B23" sqref="B23"/>
    </sheetView>
  </sheetViews>
  <sheetFormatPr defaultRowHeight="15.75"/>
  <cols>
    <col min="1" max="1" width="9.140625" style="3" customWidth="1"/>
    <col min="2" max="2" width="37.85546875" style="1" customWidth="1"/>
    <col min="3" max="3" width="18.140625" style="16" customWidth="1"/>
    <col min="4" max="5" width="18.42578125" style="16" customWidth="1"/>
    <col min="6" max="6" width="9.140625" style="16"/>
    <col min="7" max="8" width="18.42578125" style="16" customWidth="1"/>
    <col min="9" max="9" width="62" style="3" hidden="1" customWidth="1"/>
    <col min="10" max="10" width="18.42578125" style="3" customWidth="1"/>
    <col min="11" max="11" width="19.7109375" style="3" customWidth="1"/>
    <col min="12" max="13" width="18.42578125" style="3" customWidth="1"/>
    <col min="14" max="16384" width="9.140625" style="3"/>
  </cols>
  <sheetData>
    <row r="1" spans="1:13" ht="47.25" customHeight="1" thickBot="1">
      <c r="A1" s="59" t="s">
        <v>77</v>
      </c>
      <c r="B1" s="59"/>
      <c r="C1" s="59"/>
      <c r="D1" s="59"/>
      <c r="E1" s="59"/>
      <c r="F1" s="59"/>
      <c r="G1" s="59"/>
      <c r="H1" s="59"/>
      <c r="I1" s="59"/>
    </row>
    <row r="2" spans="1:13" ht="66" customHeight="1">
      <c r="B2" s="6"/>
      <c r="G2" s="52" t="s">
        <v>85</v>
      </c>
      <c r="H2" s="53"/>
      <c r="J2" s="54" t="s">
        <v>86</v>
      </c>
      <c r="K2" s="55"/>
      <c r="L2" s="60" t="s">
        <v>78</v>
      </c>
      <c r="M2" s="61"/>
    </row>
    <row r="3" spans="1:13">
      <c r="A3" s="2" t="s">
        <v>44</v>
      </c>
      <c r="B3" s="5" t="s">
        <v>45</v>
      </c>
      <c r="C3" s="5" t="s">
        <v>47</v>
      </c>
      <c r="D3" s="5" t="s">
        <v>48</v>
      </c>
      <c r="E3" s="5" t="s">
        <v>53</v>
      </c>
      <c r="F3" s="17" t="s">
        <v>46</v>
      </c>
      <c r="G3" s="20" t="s">
        <v>65</v>
      </c>
      <c r="H3" s="21" t="s">
        <v>66</v>
      </c>
      <c r="I3" s="24" t="s">
        <v>51</v>
      </c>
      <c r="J3" s="20" t="s">
        <v>65</v>
      </c>
      <c r="K3" s="21" t="s">
        <v>66</v>
      </c>
      <c r="L3" s="20" t="s">
        <v>65</v>
      </c>
      <c r="M3" s="21" t="s">
        <v>66</v>
      </c>
    </row>
    <row r="4" spans="1:13">
      <c r="A4" s="12" t="s">
        <v>0</v>
      </c>
      <c r="B4" s="7">
        <v>800</v>
      </c>
      <c r="C4" s="13">
        <v>40848</v>
      </c>
      <c r="D4" s="13">
        <v>41213</v>
      </c>
      <c r="E4" s="13" t="s">
        <v>55</v>
      </c>
      <c r="F4" s="18">
        <v>2</v>
      </c>
      <c r="G4" s="22">
        <v>57</v>
      </c>
      <c r="H4" s="23">
        <f>F4*G4</f>
        <v>114</v>
      </c>
      <c r="I4" s="25"/>
      <c r="J4" s="22">
        <v>57</v>
      </c>
      <c r="K4" s="23">
        <f>F4*J4</f>
        <v>114</v>
      </c>
      <c r="L4" s="33">
        <v>50</v>
      </c>
      <c r="M4" s="34">
        <f>F4*L4</f>
        <v>100</v>
      </c>
    </row>
    <row r="5" spans="1:13">
      <c r="A5" s="12" t="s">
        <v>0</v>
      </c>
      <c r="B5" s="7" t="s">
        <v>42</v>
      </c>
      <c r="C5" s="13">
        <v>40848</v>
      </c>
      <c r="D5" s="13">
        <v>41213</v>
      </c>
      <c r="E5" s="13" t="s">
        <v>55</v>
      </c>
      <c r="F5" s="18">
        <v>1</v>
      </c>
      <c r="G5" s="22">
        <v>144</v>
      </c>
      <c r="H5" s="23">
        <f t="shared" ref="H5:H21" si="0">F5*G5</f>
        <v>144</v>
      </c>
      <c r="I5" s="25"/>
      <c r="J5" s="22">
        <v>144</v>
      </c>
      <c r="K5" s="23">
        <f t="shared" ref="K5:K21" si="1">F5*J5</f>
        <v>144</v>
      </c>
      <c r="L5" s="33">
        <v>30</v>
      </c>
      <c r="M5" s="34">
        <f t="shared" ref="M5:M21" si="2">F5*L5</f>
        <v>30</v>
      </c>
    </row>
    <row r="6" spans="1:13">
      <c r="A6" s="12" t="s">
        <v>0</v>
      </c>
      <c r="B6" s="7" t="s">
        <v>27</v>
      </c>
      <c r="C6" s="13">
        <v>40848</v>
      </c>
      <c r="D6" s="13">
        <v>41213</v>
      </c>
      <c r="E6" s="13" t="s">
        <v>55</v>
      </c>
      <c r="F6" s="18">
        <v>4</v>
      </c>
      <c r="G6" s="22">
        <v>76.2</v>
      </c>
      <c r="H6" s="23">
        <f t="shared" si="0"/>
        <v>304.8</v>
      </c>
      <c r="I6" s="25"/>
      <c r="J6" s="22">
        <v>76.2</v>
      </c>
      <c r="K6" s="23">
        <f t="shared" si="1"/>
        <v>304.8</v>
      </c>
      <c r="L6" s="33">
        <v>50</v>
      </c>
      <c r="M6" s="34">
        <f t="shared" si="2"/>
        <v>200</v>
      </c>
    </row>
    <row r="7" spans="1:13">
      <c r="A7" s="12" t="s">
        <v>0</v>
      </c>
      <c r="B7" s="7" t="s">
        <v>15</v>
      </c>
      <c r="C7" s="13">
        <v>40848</v>
      </c>
      <c r="D7" s="13">
        <v>41213</v>
      </c>
      <c r="E7" s="13" t="s">
        <v>55</v>
      </c>
      <c r="F7" s="18">
        <v>3</v>
      </c>
      <c r="G7" s="22">
        <v>113.4</v>
      </c>
      <c r="H7" s="23">
        <f t="shared" si="0"/>
        <v>340.20000000000005</v>
      </c>
      <c r="I7" s="25"/>
      <c r="J7" s="22">
        <v>113.4</v>
      </c>
      <c r="K7" s="23">
        <f t="shared" si="1"/>
        <v>340.20000000000005</v>
      </c>
      <c r="L7" s="33">
        <v>50</v>
      </c>
      <c r="M7" s="34">
        <f t="shared" si="2"/>
        <v>150</v>
      </c>
    </row>
    <row r="8" spans="1:13">
      <c r="A8" s="15" t="s">
        <v>0</v>
      </c>
      <c r="B8" s="7" t="s">
        <v>7</v>
      </c>
      <c r="C8" s="13">
        <v>40848</v>
      </c>
      <c r="D8" s="13">
        <v>41213</v>
      </c>
      <c r="E8" s="13" t="s">
        <v>55</v>
      </c>
      <c r="F8" s="18">
        <v>3</v>
      </c>
      <c r="G8" s="22">
        <v>360</v>
      </c>
      <c r="H8" s="23">
        <f t="shared" si="0"/>
        <v>1080</v>
      </c>
      <c r="I8" s="25" t="s">
        <v>49</v>
      </c>
      <c r="J8" s="22">
        <v>360</v>
      </c>
      <c r="K8" s="23">
        <f t="shared" si="1"/>
        <v>1080</v>
      </c>
      <c r="L8" s="33">
        <v>15</v>
      </c>
      <c r="M8" s="34">
        <f t="shared" si="2"/>
        <v>45</v>
      </c>
    </row>
    <row r="9" spans="1:13">
      <c r="A9" s="12" t="s">
        <v>0</v>
      </c>
      <c r="B9" s="7" t="s">
        <v>8</v>
      </c>
      <c r="C9" s="13">
        <v>40848</v>
      </c>
      <c r="D9" s="13">
        <v>41213</v>
      </c>
      <c r="E9" s="13" t="s">
        <v>55</v>
      </c>
      <c r="F9" s="18">
        <v>23</v>
      </c>
      <c r="G9" s="22">
        <v>168</v>
      </c>
      <c r="H9" s="23">
        <f t="shared" si="0"/>
        <v>3864</v>
      </c>
      <c r="I9" s="25" t="s">
        <v>49</v>
      </c>
      <c r="J9" s="22">
        <v>168</v>
      </c>
      <c r="K9" s="23">
        <f t="shared" si="1"/>
        <v>3864</v>
      </c>
      <c r="L9" s="33">
        <v>125</v>
      </c>
      <c r="M9" s="34">
        <f t="shared" si="2"/>
        <v>2875</v>
      </c>
    </row>
    <row r="10" spans="1:13">
      <c r="A10" s="12" t="s">
        <v>0</v>
      </c>
      <c r="B10" s="7">
        <v>1700</v>
      </c>
      <c r="C10" s="13">
        <v>40848</v>
      </c>
      <c r="D10" s="13">
        <v>41213</v>
      </c>
      <c r="E10" s="13" t="s">
        <v>55</v>
      </c>
      <c r="F10" s="18">
        <v>1</v>
      </c>
      <c r="G10" s="22">
        <v>577.20000000000005</v>
      </c>
      <c r="H10" s="23">
        <f t="shared" si="0"/>
        <v>577.20000000000005</v>
      </c>
      <c r="I10" s="25" t="s">
        <v>49</v>
      </c>
      <c r="J10" s="22">
        <v>577.20000000000005</v>
      </c>
      <c r="K10" s="23">
        <f t="shared" si="1"/>
        <v>577.20000000000005</v>
      </c>
      <c r="L10" s="33">
        <v>30</v>
      </c>
      <c r="M10" s="34">
        <f t="shared" si="2"/>
        <v>30</v>
      </c>
    </row>
    <row r="11" spans="1:13">
      <c r="A11" s="12" t="s">
        <v>0</v>
      </c>
      <c r="B11" s="7" t="s">
        <v>18</v>
      </c>
      <c r="C11" s="13">
        <v>40848</v>
      </c>
      <c r="D11" s="13">
        <v>41213</v>
      </c>
      <c r="E11" s="13" t="s">
        <v>55</v>
      </c>
      <c r="F11" s="18">
        <v>1</v>
      </c>
      <c r="G11" s="22">
        <v>3060</v>
      </c>
      <c r="H11" s="23">
        <f t="shared" si="0"/>
        <v>3060</v>
      </c>
      <c r="I11" s="25"/>
      <c r="J11" s="22">
        <v>3060</v>
      </c>
      <c r="K11" s="23">
        <f t="shared" si="1"/>
        <v>3060</v>
      </c>
      <c r="L11" s="33">
        <v>125</v>
      </c>
      <c r="M11" s="34">
        <f t="shared" si="2"/>
        <v>125</v>
      </c>
    </row>
    <row r="12" spans="1:13">
      <c r="A12" s="12" t="s">
        <v>0</v>
      </c>
      <c r="B12" s="7" t="s">
        <v>33</v>
      </c>
      <c r="C12" s="13">
        <v>40848</v>
      </c>
      <c r="D12" s="13">
        <v>41213</v>
      </c>
      <c r="E12" s="13" t="s">
        <v>55</v>
      </c>
      <c r="F12" s="18">
        <v>2</v>
      </c>
      <c r="G12" s="22">
        <v>663.6</v>
      </c>
      <c r="H12" s="23">
        <f t="shared" si="0"/>
        <v>1327.2</v>
      </c>
      <c r="I12" s="25"/>
      <c r="J12" s="22">
        <v>663.6</v>
      </c>
      <c r="K12" s="23">
        <f t="shared" si="1"/>
        <v>1327.2</v>
      </c>
      <c r="L12" s="33">
        <v>30</v>
      </c>
      <c r="M12" s="34">
        <f t="shared" si="2"/>
        <v>60</v>
      </c>
    </row>
    <row r="13" spans="1:13">
      <c r="A13" s="15" t="s">
        <v>0</v>
      </c>
      <c r="B13" s="7" t="s">
        <v>17</v>
      </c>
      <c r="C13" s="13">
        <v>40848</v>
      </c>
      <c r="D13" s="13">
        <v>41213</v>
      </c>
      <c r="E13" s="13" t="s">
        <v>55</v>
      </c>
      <c r="F13" s="18">
        <v>2</v>
      </c>
      <c r="G13" s="22">
        <v>480</v>
      </c>
      <c r="H13" s="23">
        <f t="shared" si="0"/>
        <v>960</v>
      </c>
      <c r="I13" s="25" t="s">
        <v>50</v>
      </c>
      <c r="J13" s="22">
        <v>480</v>
      </c>
      <c r="K13" s="23">
        <f t="shared" si="1"/>
        <v>960</v>
      </c>
      <c r="L13" s="33">
        <v>40</v>
      </c>
      <c r="M13" s="34">
        <f t="shared" si="2"/>
        <v>80</v>
      </c>
    </row>
    <row r="14" spans="1:13">
      <c r="A14" s="15" t="s">
        <v>0</v>
      </c>
      <c r="B14" s="7" t="s">
        <v>16</v>
      </c>
      <c r="C14" s="13">
        <v>40848</v>
      </c>
      <c r="D14" s="13">
        <v>41213</v>
      </c>
      <c r="E14" s="13" t="s">
        <v>55</v>
      </c>
      <c r="F14" s="18">
        <v>1</v>
      </c>
      <c r="G14" s="22">
        <v>1800</v>
      </c>
      <c r="H14" s="23">
        <f t="shared" si="0"/>
        <v>1800</v>
      </c>
      <c r="I14" s="25" t="s">
        <v>68</v>
      </c>
      <c r="J14" s="22">
        <v>1800</v>
      </c>
      <c r="K14" s="23">
        <f t="shared" si="1"/>
        <v>1800</v>
      </c>
      <c r="L14" s="33">
        <v>175</v>
      </c>
      <c r="M14" s="34">
        <f t="shared" si="2"/>
        <v>175</v>
      </c>
    </row>
    <row r="15" spans="1:13">
      <c r="A15" s="12" t="s">
        <v>0</v>
      </c>
      <c r="B15" s="7" t="s">
        <v>37</v>
      </c>
      <c r="C15" s="13">
        <v>40848</v>
      </c>
      <c r="D15" s="13">
        <v>41213</v>
      </c>
      <c r="E15" s="13" t="s">
        <v>55</v>
      </c>
      <c r="F15" s="18">
        <v>1</v>
      </c>
      <c r="G15" s="22">
        <v>144</v>
      </c>
      <c r="H15" s="23">
        <f t="shared" si="0"/>
        <v>144</v>
      </c>
      <c r="I15" s="25"/>
      <c r="J15" s="22">
        <v>144</v>
      </c>
      <c r="K15" s="23">
        <f t="shared" si="1"/>
        <v>144</v>
      </c>
      <c r="L15" s="33">
        <v>30</v>
      </c>
      <c r="M15" s="34">
        <f t="shared" si="2"/>
        <v>30</v>
      </c>
    </row>
    <row r="16" spans="1:13">
      <c r="A16" s="12" t="s">
        <v>0</v>
      </c>
      <c r="B16" s="7" t="s">
        <v>43</v>
      </c>
      <c r="C16" s="13">
        <v>40848</v>
      </c>
      <c r="D16" s="13">
        <v>41060</v>
      </c>
      <c r="E16" s="13" t="s">
        <v>55</v>
      </c>
      <c r="F16" s="18">
        <v>32</v>
      </c>
      <c r="G16" s="22">
        <v>144</v>
      </c>
      <c r="H16" s="23">
        <f t="shared" si="0"/>
        <v>4608</v>
      </c>
      <c r="I16" s="25"/>
      <c r="J16" s="22">
        <v>144</v>
      </c>
      <c r="K16" s="23">
        <f t="shared" si="1"/>
        <v>4608</v>
      </c>
      <c r="L16" s="33">
        <v>25</v>
      </c>
      <c r="M16" s="34">
        <f t="shared" si="2"/>
        <v>800</v>
      </c>
    </row>
    <row r="17" spans="1:13">
      <c r="A17" s="8" t="s">
        <v>0</v>
      </c>
      <c r="B17" s="7" t="s">
        <v>4</v>
      </c>
      <c r="C17" s="13">
        <v>40848</v>
      </c>
      <c r="D17" s="13">
        <v>41213</v>
      </c>
      <c r="E17" s="13" t="s">
        <v>55</v>
      </c>
      <c r="F17" s="18">
        <v>2</v>
      </c>
      <c r="G17" s="22">
        <v>144</v>
      </c>
      <c r="H17" s="23">
        <f t="shared" si="0"/>
        <v>288</v>
      </c>
      <c r="I17" s="25"/>
      <c r="J17" s="22">
        <v>144</v>
      </c>
      <c r="K17" s="23">
        <f t="shared" si="1"/>
        <v>288</v>
      </c>
      <c r="L17" s="33">
        <v>30</v>
      </c>
      <c r="M17" s="34">
        <f t="shared" si="2"/>
        <v>60</v>
      </c>
    </row>
    <row r="18" spans="1:13">
      <c r="A18" s="10" t="s">
        <v>0</v>
      </c>
      <c r="B18" s="7" t="s">
        <v>32</v>
      </c>
      <c r="C18" s="13">
        <v>40848</v>
      </c>
      <c r="D18" s="13">
        <v>41213</v>
      </c>
      <c r="E18" s="13" t="s">
        <v>55</v>
      </c>
      <c r="F18" s="18">
        <v>1</v>
      </c>
      <c r="G18" s="22">
        <v>216</v>
      </c>
      <c r="H18" s="23">
        <f t="shared" si="0"/>
        <v>216</v>
      </c>
      <c r="I18" s="25"/>
      <c r="J18" s="22">
        <v>216</v>
      </c>
      <c r="K18" s="23">
        <f t="shared" si="1"/>
        <v>216</v>
      </c>
      <c r="L18" s="33">
        <v>30</v>
      </c>
      <c r="M18" s="34">
        <f t="shared" si="2"/>
        <v>30</v>
      </c>
    </row>
    <row r="19" spans="1:13">
      <c r="A19" s="15" t="s">
        <v>0</v>
      </c>
      <c r="B19" s="7" t="s">
        <v>3</v>
      </c>
      <c r="C19" s="13">
        <v>40848</v>
      </c>
      <c r="D19" s="13">
        <v>41213</v>
      </c>
      <c r="E19" s="13" t="s">
        <v>55</v>
      </c>
      <c r="F19" s="18">
        <v>8</v>
      </c>
      <c r="G19" s="22">
        <v>216</v>
      </c>
      <c r="H19" s="23">
        <f t="shared" si="0"/>
        <v>1728</v>
      </c>
      <c r="I19" s="25"/>
      <c r="J19" s="22">
        <v>216</v>
      </c>
      <c r="K19" s="23">
        <f t="shared" si="1"/>
        <v>1728</v>
      </c>
      <c r="L19" s="33">
        <v>30</v>
      </c>
      <c r="M19" s="34">
        <f t="shared" si="2"/>
        <v>240</v>
      </c>
    </row>
    <row r="20" spans="1:13">
      <c r="A20" s="12" t="s">
        <v>0</v>
      </c>
      <c r="B20" s="7" t="s">
        <v>36</v>
      </c>
      <c r="C20" s="13">
        <v>40848</v>
      </c>
      <c r="D20" s="13">
        <v>41213</v>
      </c>
      <c r="E20" s="13" t="s">
        <v>55</v>
      </c>
      <c r="F20" s="18">
        <v>1</v>
      </c>
      <c r="G20" s="22">
        <v>604.20000000000005</v>
      </c>
      <c r="H20" s="23">
        <f t="shared" si="0"/>
        <v>604.20000000000005</v>
      </c>
      <c r="I20" s="25"/>
      <c r="J20" s="22">
        <v>604.20000000000005</v>
      </c>
      <c r="K20" s="23">
        <f t="shared" si="1"/>
        <v>604.20000000000005</v>
      </c>
      <c r="L20" s="33">
        <v>60</v>
      </c>
      <c r="M20" s="34">
        <f t="shared" si="2"/>
        <v>60</v>
      </c>
    </row>
    <row r="21" spans="1:13">
      <c r="A21" s="12" t="s">
        <v>0</v>
      </c>
      <c r="B21" s="7" t="s">
        <v>30</v>
      </c>
      <c r="C21" s="13">
        <v>40848</v>
      </c>
      <c r="D21" s="13">
        <v>41213</v>
      </c>
      <c r="E21" s="13" t="s">
        <v>55</v>
      </c>
      <c r="F21" s="18">
        <v>5</v>
      </c>
      <c r="G21" s="22">
        <v>373.2</v>
      </c>
      <c r="H21" s="23">
        <f t="shared" si="0"/>
        <v>1866</v>
      </c>
      <c r="I21" s="25"/>
      <c r="J21" s="22">
        <v>373.2</v>
      </c>
      <c r="K21" s="23">
        <f t="shared" si="1"/>
        <v>1866</v>
      </c>
      <c r="L21" s="33">
        <v>125</v>
      </c>
      <c r="M21" s="34">
        <f t="shared" si="2"/>
        <v>625</v>
      </c>
    </row>
    <row r="22" spans="1:13" ht="16.5" thickBot="1">
      <c r="G22" s="29">
        <f>SUM(G4:G21)</f>
        <v>9340.8000000000029</v>
      </c>
      <c r="H22" s="30">
        <f>SUM(H4:H21)</f>
        <v>23025.600000000002</v>
      </c>
      <c r="I22" s="31"/>
      <c r="J22" s="29">
        <f t="shared" ref="J22:M22" si="3">SUM(J4:J21)</f>
        <v>9340.8000000000029</v>
      </c>
      <c r="K22" s="30">
        <f t="shared" si="3"/>
        <v>23025.600000000002</v>
      </c>
      <c r="L22" s="35">
        <f t="shared" si="3"/>
        <v>1050</v>
      </c>
      <c r="M22" s="43">
        <f t="shared" si="3"/>
        <v>5715</v>
      </c>
    </row>
    <row r="27" spans="1:13" ht="67.5" customHeight="1">
      <c r="A27" s="58" t="s">
        <v>88</v>
      </c>
      <c r="B27" s="58"/>
      <c r="C27" s="58"/>
      <c r="D27" s="58"/>
      <c r="E27" s="58"/>
      <c r="F27" s="58"/>
      <c r="G27" s="58"/>
      <c r="H27" s="58"/>
      <c r="I27" s="58"/>
      <c r="J27" s="58"/>
      <c r="K27" s="58"/>
      <c r="L27" s="58"/>
    </row>
    <row r="38" spans="1:8" ht="21.75" thickBot="1">
      <c r="A38" s="45"/>
      <c r="B38" s="45"/>
      <c r="C38" s="45"/>
      <c r="D38" s="46"/>
      <c r="E38" s="46"/>
      <c r="F38" s="45"/>
      <c r="G38" s="45"/>
      <c r="H38" s="45"/>
    </row>
    <row r="39" spans="1:8" ht="21">
      <c r="A39" s="49" t="s">
        <v>81</v>
      </c>
      <c r="B39" s="50"/>
      <c r="C39" s="50"/>
      <c r="D39" s="46"/>
      <c r="E39" s="46"/>
      <c r="F39" s="49" t="s">
        <v>82</v>
      </c>
      <c r="G39" s="49"/>
      <c r="H39" s="49"/>
    </row>
  </sheetData>
  <mergeCells count="7">
    <mergeCell ref="A27:L27"/>
    <mergeCell ref="A39:C39"/>
    <mergeCell ref="F39:H39"/>
    <mergeCell ref="A1:I1"/>
    <mergeCell ref="G2:H2"/>
    <mergeCell ref="J2:K2"/>
    <mergeCell ref="L2:M2"/>
  </mergeCells>
  <pageMargins left="0.7" right="0.7" top="0.5" bottom="0.5" header="0.3" footer="0.3"/>
  <pageSetup scale="51" orientation="landscape"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Cisco Smartnet</vt:lpstr>
      <vt:lpstr>EOL Equipment</vt:lpstr>
      <vt:lpstr>Sheet2</vt:lpstr>
    </vt:vector>
  </TitlesOfParts>
  <Company>EL PASO COUNTY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romero</dc:creator>
  <cp:lastModifiedBy>lbalderama</cp:lastModifiedBy>
  <cp:lastPrinted>2012-01-17T23:00:16Z</cp:lastPrinted>
  <dcterms:created xsi:type="dcterms:W3CDTF">2011-03-07T20:07:19Z</dcterms:created>
  <dcterms:modified xsi:type="dcterms:W3CDTF">2012-01-17T23:44:12Z</dcterms:modified>
</cp:coreProperties>
</file>